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<sst xmlns="http://schemas.openxmlformats.org/spreadsheetml/2006/main" count="217" uniqueCount="107">
  <si>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</si>
  <si>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</si>
  <si>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</si>
  <si>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</si>
  <si>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</si>
  <si>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</si>
  <si>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</si>
  <si>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</si>
  <si>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</si>
  <si>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</si>
  <si>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</si>
  <si>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</si>
  <si>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</si>
  <si>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</si>
  <si>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</si>
  <si>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</si>
  <si>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</si>
  <si>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</si>
  <si>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</si>
  <si>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</si>
  <si>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</si>
  <si>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</si>
  <si>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</si>
  <si>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</si>
  <si>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</si>
  <si>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</si>
  <si>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</si>
  <si>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</si>
  <si>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</si>
  <si>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</si>
  <si>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</si>
  <si>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</si>
  <si>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</si>
  <si>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</si>
  <si>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</si>
  <si>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</si>
  <si>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</si>
  <si>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</si>
  <si>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</si>
  <si>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</si>
  <si>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</si>
  <si>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</si>
  <si>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</si>
  <si>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</si>
  <si>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</si>
  <si>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</si>
  <si>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</si>
  <si>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</si>
  <si>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</si>
  <si>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</si>
  <si>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</si>
  <si>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</si>
  <si>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</si>
  <si>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</si>
  <si>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</si>
  <si>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</si>
  <si>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</si>
  <si>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</si>
  <si>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</si>
  <si>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</si>
  <si>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</si>
  <si>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</si>
  <si>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</si>
  <si>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</si>
  <si>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</si>
  <si>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</si>
  <si>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</si>
  <si>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</si>
  <si>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</si>
  <si>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</si>
  <si>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</si>
  <si>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</si>
  <si>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</si>
  <si>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</si>
  <si>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</si>
  <si>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</si>
  <si>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</si>
  <si>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</si>
  <si>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</si>
  <si>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</si>
  <si>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</si>
  <si>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</si>
  <si>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</si>
  <si>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</si>
  <si>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</si>
  <si>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</si>
  <si>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</si>
  <si>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</si>
  <si>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</si>
  <si>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</si>
  <si>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</si>
  <si>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</si>
  <si>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</si>
  <si>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太良町</t>
  </si>
  <si>
    <t>法適用</t>
  </si>
  <si>
    <t>水道事業</t>
  </si>
  <si>
    <t>末端給水事業</t>
  </si>
  <si>
    <t>A9</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</si>
  <si>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</si>
  <si>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</si>
  <si>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</si>
  <si>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</si>
  <si>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</si>
  <si>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</si>
  <si>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○経営収支比率については、安定して健全経営が図られている状況である。　　　　　　　　　　　　　　　　　　　　　　　　　　　　　　　　　　○流動比率については、平成24年より県道改良事業に伴い起債借入したことにより、数値の減少は否めないが、依然として高い支払能力を維持している状況である。　　　　　　　　　　　　　　　　　　　　　　　　　　　　　　　　　　　　　　　　　　　　　　　　　　　○企業債残高対給水収益比率については、類似団体の数値と比較しても低い値である。しかし、今後老朽管の更新を迎えるに当たり更なる検討が必要と考える。　　　　　　　　　　　　　　　　　　　　　　　　○料金回収率については、県内で一番低い料金水準を設定し給水に係る費用を給水収益のみで賄えている現状であるが、給水人口の減少に伴い収益の減少が懸念され、老朽管の更新等迎える今日においては水道料金の改定についても今後の課題と考える。　　　　　　　　　　　　　　　　　　　　　　　　　　　　　　　　　　　　　　　　　　　　　　　　　　　　　　　　　　　　　　　　　　　　　　　　○給水原価・施設利用率については、地下水を水源としつつ良質な水が確保でき、施設においても大規模な施設を必要としないことを踏まえれば、適切な数値と判断する。又、類似団体と比較しても有利な状態と考える。　　　　　　　　　　　　　　　　　　　　　　　　　　　　　　　　　　　　　　　　　　　　　　　　　　○有収率については、日々の維持管理に加え、外部委託による漏水調査を毎年行い有収率の向上に努めている。又、類似団体と比較しても安定して高い数値が保たれている状況である。   　　　　　　　　　　　　　　　       </t>
    <phoneticPr fontId="4"/>
  </si>
  <si>
    <t>○有形固定資産減価償却率・管路経年化率・管路更新率については、過去の修繕等の実績を踏まえ管路の更新を行っており、今後長寿命化等も視野に入れながら施設の更新が必要と考える。　　　　　　　　　　　　　　　○水道施設については、これから多くの施設が更新時期を迎える。今後、施設の更新計画を整備し計画的に整備を進めていく必要がある。</t>
    <phoneticPr fontId="4"/>
  </si>
  <si>
    <t>現状では、経営の健全化は図られていると考えるが、給水人口の減少は給水収益の減少に直結する問題であり、今後施設の更新時期が訪れるなか、水道料金の検討又、更なる経営の健全性・効率性が重視され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</si>
</sst>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2.0099999999999998</c:v>
                </c:pt>
                <c:pt idx="1">
                  <c:v>1.1599999999999999</c:v>
                </c:pt>
                <c:pt idx="2">
                  <c:v>1.56</c:v>
                </c:pt>
                <c:pt idx="3">
                  <c:v>1.24</c:v>
                </c:pt>
                <c:pt idx="4">
                  <c:v>2.57</c:v>
                </c:pt>
              </c:numCache>
            </c:numRef>
          </c:val>
        </c:ser>
        <c:dLbls>
          <c:showLegendKey val="0"/>
          <c:showVal val="0"/>
          <c:showCatName val="0"/>
          <c:showSerName val="0"/>
          <c:showPercent val="0"/>
          <c:showBubbleSize val="0"/>
        </c:dLbls>
        <c:gapWidth val="150"/>
        <c:axId val="88585728"/>
        <c:axId val="8858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0.62</c:v>
                </c:pt>
                <c:pt idx="2">
                  <c:v>0.23</c:v>
                </c:pt>
                <c:pt idx="3">
                  <c:v>0.34</c:v>
                </c:pt>
                <c:pt idx="4">
                  <c:v>0.28999999999999998</c:v>
                </c:pt>
              </c:numCache>
            </c:numRef>
          </c:val>
          <c:smooth val="0"/>
        </c:ser>
        <c:dLbls>
          <c:showLegendKey val="0"/>
          <c:showVal val="0"/>
          <c:showCatName val="0"/>
          <c:showSerName val="0"/>
          <c:showPercent val="0"/>
          <c:showBubbleSize val="0"/>
        </c:dLbls>
        <c:marker val="1"/>
        <c:smooth val="0"/>
        <c:axId val="88585728"/>
        <c:axId val="88587648"/>
      </c:lineChart>
      <c:dateAx>
        <c:axId val="88585728"/>
        <c:scaling>
          <c:orientation val="minMax"/>
        </c:scaling>
        <c:delete val="1"/>
        <c:axPos val="b"/>
        <c:numFmt formatCode="ge" sourceLinked="1"/>
        <c:majorTickMark val="none"/>
        <c:minorTickMark val="none"/>
        <c:tickLblPos val="none"/>
        <c:crossAx val="88587648"/>
        <c:crosses val="autoZero"/>
        <c:auto val="1"/>
        <c:lblOffset val="100"/>
        <c:baseTimeUnit val="years"/>
      </c:dateAx>
      <c:valAx>
        <c:axId val="8858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8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46.31</c:v>
                </c:pt>
                <c:pt idx="1">
                  <c:v>46.27</c:v>
                </c:pt>
                <c:pt idx="2">
                  <c:v>46.17</c:v>
                </c:pt>
                <c:pt idx="3">
                  <c:v>44.65</c:v>
                </c:pt>
                <c:pt idx="4">
                  <c:v>44.1</c:v>
                </c:pt>
              </c:numCache>
            </c:numRef>
          </c:val>
        </c:ser>
        <c:dLbls>
          <c:showLegendKey val="0"/>
          <c:showVal val="0"/>
          <c:showCatName val="0"/>
          <c:showSerName val="0"/>
          <c:showPercent val="0"/>
          <c:showBubbleSize val="0"/>
        </c:dLbls>
        <c:gapWidth val="150"/>
        <c:axId val="89728896"/>
        <c:axId val="8973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38.770000000000003</c:v>
                </c:pt>
                <c:pt idx="1">
                  <c:v>40.119999999999997</c:v>
                </c:pt>
                <c:pt idx="2">
                  <c:v>41.24</c:v>
                </c:pt>
                <c:pt idx="3">
                  <c:v>40.700000000000003</c:v>
                </c:pt>
                <c:pt idx="4">
                  <c:v>39.909999999999997</c:v>
                </c:pt>
              </c:numCache>
            </c:numRef>
          </c:val>
          <c:smooth val="0"/>
        </c:ser>
        <c:dLbls>
          <c:showLegendKey val="0"/>
          <c:showVal val="0"/>
          <c:showCatName val="0"/>
          <c:showSerName val="0"/>
          <c:showPercent val="0"/>
          <c:showBubbleSize val="0"/>
        </c:dLbls>
        <c:marker val="1"/>
        <c:smooth val="0"/>
        <c:axId val="89728896"/>
        <c:axId val="89739264"/>
      </c:lineChart>
      <c:dateAx>
        <c:axId val="89728896"/>
        <c:scaling>
          <c:orientation val="minMax"/>
        </c:scaling>
        <c:delete val="1"/>
        <c:axPos val="b"/>
        <c:numFmt formatCode="ge" sourceLinked="1"/>
        <c:majorTickMark val="none"/>
        <c:minorTickMark val="none"/>
        <c:tickLblPos val="none"/>
        <c:crossAx val="89739264"/>
        <c:crosses val="autoZero"/>
        <c:auto val="1"/>
        <c:lblOffset val="100"/>
        <c:baseTimeUnit val="years"/>
      </c:dateAx>
      <c:valAx>
        <c:axId val="8973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2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86.97</c:v>
                </c:pt>
                <c:pt idx="1">
                  <c:v>86.06</c:v>
                </c:pt>
                <c:pt idx="2">
                  <c:v>86.29</c:v>
                </c:pt>
                <c:pt idx="3">
                  <c:v>86.73</c:v>
                </c:pt>
                <c:pt idx="4">
                  <c:v>86.07</c:v>
                </c:pt>
              </c:numCache>
            </c:numRef>
          </c:val>
        </c:ser>
        <c:dLbls>
          <c:showLegendKey val="0"/>
          <c:showVal val="0"/>
          <c:showCatName val="0"/>
          <c:showSerName val="0"/>
          <c:showPercent val="0"/>
          <c:showBubbleSize val="0"/>
        </c:dLbls>
        <c:gapWidth val="150"/>
        <c:axId val="89757184"/>
        <c:axId val="8975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77.69</c:v>
                </c:pt>
                <c:pt idx="1">
                  <c:v>76.87</c:v>
                </c:pt>
                <c:pt idx="2">
                  <c:v>74.900000000000006</c:v>
                </c:pt>
                <c:pt idx="3">
                  <c:v>74.61</c:v>
                </c:pt>
                <c:pt idx="4">
                  <c:v>75.62</c:v>
                </c:pt>
              </c:numCache>
            </c:numRef>
          </c:val>
          <c:smooth val="0"/>
        </c:ser>
        <c:dLbls>
          <c:showLegendKey val="0"/>
          <c:showVal val="0"/>
          <c:showCatName val="0"/>
          <c:showSerName val="0"/>
          <c:showPercent val="0"/>
          <c:showBubbleSize val="0"/>
        </c:dLbls>
        <c:marker val="1"/>
        <c:smooth val="0"/>
        <c:axId val="89757184"/>
        <c:axId val="89759104"/>
      </c:lineChart>
      <c:dateAx>
        <c:axId val="89757184"/>
        <c:scaling>
          <c:orientation val="minMax"/>
        </c:scaling>
        <c:delete val="1"/>
        <c:axPos val="b"/>
        <c:numFmt formatCode="ge" sourceLinked="1"/>
        <c:majorTickMark val="none"/>
        <c:minorTickMark val="none"/>
        <c:tickLblPos val="none"/>
        <c:crossAx val="89759104"/>
        <c:crosses val="autoZero"/>
        <c:auto val="1"/>
        <c:lblOffset val="100"/>
        <c:baseTimeUnit val="years"/>
      </c:dateAx>
      <c:valAx>
        <c:axId val="8975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5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128.21</c:v>
                </c:pt>
                <c:pt idx="1">
                  <c:v>111.1</c:v>
                </c:pt>
                <c:pt idx="2">
                  <c:v>119.28</c:v>
                </c:pt>
                <c:pt idx="3">
                  <c:v>124.81</c:v>
                </c:pt>
                <c:pt idx="4">
                  <c:v>118.73</c:v>
                </c:pt>
              </c:numCache>
            </c:numRef>
          </c:val>
        </c:ser>
        <c:dLbls>
          <c:showLegendKey val="0"/>
          <c:showVal val="0"/>
          <c:showCatName val="0"/>
          <c:showSerName val="0"/>
          <c:showPercent val="0"/>
          <c:showBubbleSize val="0"/>
        </c:dLbls>
        <c:gapWidth val="150"/>
        <c:axId val="89023616"/>
        <c:axId val="8902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100.54</c:v>
                </c:pt>
                <c:pt idx="1">
                  <c:v>100.73</c:v>
                </c:pt>
                <c:pt idx="2">
                  <c:v>109.5</c:v>
                </c:pt>
                <c:pt idx="3">
                  <c:v>106.28</c:v>
                </c:pt>
                <c:pt idx="4">
                  <c:v>108.35</c:v>
                </c:pt>
              </c:numCache>
            </c:numRef>
          </c:val>
          <c:smooth val="0"/>
        </c:ser>
        <c:dLbls>
          <c:showLegendKey val="0"/>
          <c:showVal val="0"/>
          <c:showCatName val="0"/>
          <c:showSerName val="0"/>
          <c:showPercent val="0"/>
          <c:showBubbleSize val="0"/>
        </c:dLbls>
        <c:marker val="1"/>
        <c:smooth val="0"/>
        <c:axId val="89023616"/>
        <c:axId val="89025536"/>
      </c:lineChart>
      <c:dateAx>
        <c:axId val="89023616"/>
        <c:scaling>
          <c:orientation val="minMax"/>
        </c:scaling>
        <c:delete val="1"/>
        <c:axPos val="b"/>
        <c:numFmt formatCode="ge" sourceLinked="1"/>
        <c:majorTickMark val="none"/>
        <c:minorTickMark val="none"/>
        <c:tickLblPos val="none"/>
        <c:crossAx val="89025536"/>
        <c:crosses val="autoZero"/>
        <c:auto val="1"/>
        <c:lblOffset val="100"/>
        <c:baseTimeUnit val="years"/>
      </c:dateAx>
      <c:valAx>
        <c:axId val="89025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02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59.54</c:v>
                </c:pt>
                <c:pt idx="1">
                  <c:v>61.45</c:v>
                </c:pt>
                <c:pt idx="2">
                  <c:v>62.51</c:v>
                </c:pt>
                <c:pt idx="3">
                  <c:v>62.54</c:v>
                </c:pt>
                <c:pt idx="4">
                  <c:v>62.68</c:v>
                </c:pt>
              </c:numCache>
            </c:numRef>
          </c:val>
        </c:ser>
        <c:dLbls>
          <c:showLegendKey val="0"/>
          <c:showVal val="0"/>
          <c:showCatName val="0"/>
          <c:showSerName val="0"/>
          <c:showPercent val="0"/>
          <c:showBubbleSize val="0"/>
        </c:dLbls>
        <c:gapWidth val="150"/>
        <c:axId val="89129728"/>
        <c:axId val="8913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37.409999999999997</c:v>
                </c:pt>
                <c:pt idx="1">
                  <c:v>38.520000000000003</c:v>
                </c:pt>
                <c:pt idx="2">
                  <c:v>39.049999999999997</c:v>
                </c:pt>
                <c:pt idx="3">
                  <c:v>50.44</c:v>
                </c:pt>
                <c:pt idx="4">
                  <c:v>51.44</c:v>
                </c:pt>
              </c:numCache>
            </c:numRef>
          </c:val>
          <c:smooth val="0"/>
        </c:ser>
        <c:dLbls>
          <c:showLegendKey val="0"/>
          <c:showVal val="0"/>
          <c:showCatName val="0"/>
          <c:showSerName val="0"/>
          <c:showPercent val="0"/>
          <c:showBubbleSize val="0"/>
        </c:dLbls>
        <c:marker val="1"/>
        <c:smooth val="0"/>
        <c:axId val="89129728"/>
        <c:axId val="89131648"/>
      </c:lineChart>
      <c:dateAx>
        <c:axId val="89129728"/>
        <c:scaling>
          <c:orientation val="minMax"/>
        </c:scaling>
        <c:delete val="1"/>
        <c:axPos val="b"/>
        <c:numFmt formatCode="ge" sourceLinked="1"/>
        <c:majorTickMark val="none"/>
        <c:minorTickMark val="none"/>
        <c:tickLblPos val="none"/>
        <c:crossAx val="89131648"/>
        <c:crosses val="autoZero"/>
        <c:auto val="1"/>
        <c:lblOffset val="100"/>
        <c:baseTimeUnit val="years"/>
      </c:dateAx>
      <c:valAx>
        <c:axId val="8913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2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1.07</c:v>
                </c:pt>
                <c:pt idx="1">
                  <c:v>1.07</c:v>
                </c:pt>
                <c:pt idx="2">
                  <c:v>1.07</c:v>
                </c:pt>
                <c:pt idx="3">
                  <c:v>1.06</c:v>
                </c:pt>
                <c:pt idx="4">
                  <c:v>1.03</c:v>
                </c:pt>
              </c:numCache>
            </c:numRef>
          </c:val>
        </c:ser>
        <c:dLbls>
          <c:showLegendKey val="0"/>
          <c:showVal val="0"/>
          <c:showCatName val="0"/>
          <c:showSerName val="0"/>
          <c:showPercent val="0"/>
          <c:showBubbleSize val="0"/>
        </c:dLbls>
        <c:gapWidth val="150"/>
        <c:axId val="89170304"/>
        <c:axId val="8917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5.74</c:v>
                </c:pt>
                <c:pt idx="1">
                  <c:v>6.76</c:v>
                </c:pt>
                <c:pt idx="2">
                  <c:v>8.18</c:v>
                </c:pt>
                <c:pt idx="3">
                  <c:v>9.64</c:v>
                </c:pt>
                <c:pt idx="4">
                  <c:v>11.68</c:v>
                </c:pt>
              </c:numCache>
            </c:numRef>
          </c:val>
          <c:smooth val="0"/>
        </c:ser>
        <c:dLbls>
          <c:showLegendKey val="0"/>
          <c:showVal val="0"/>
          <c:showCatName val="0"/>
          <c:showSerName val="0"/>
          <c:showPercent val="0"/>
          <c:showBubbleSize val="0"/>
        </c:dLbls>
        <c:marker val="1"/>
        <c:smooth val="0"/>
        <c:axId val="89170304"/>
        <c:axId val="89172224"/>
      </c:lineChart>
      <c:dateAx>
        <c:axId val="89170304"/>
        <c:scaling>
          <c:orientation val="minMax"/>
        </c:scaling>
        <c:delete val="1"/>
        <c:axPos val="b"/>
        <c:numFmt formatCode="ge" sourceLinked="1"/>
        <c:majorTickMark val="none"/>
        <c:minorTickMark val="none"/>
        <c:tickLblPos val="none"/>
        <c:crossAx val="89172224"/>
        <c:crosses val="autoZero"/>
        <c:auto val="1"/>
        <c:lblOffset val="100"/>
        <c:baseTimeUnit val="years"/>
      </c:dateAx>
      <c:valAx>
        <c:axId val="8917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7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219456"/>
        <c:axId val="8922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46.21</c:v>
                </c:pt>
                <c:pt idx="1">
                  <c:v>50.06</c:v>
                </c:pt>
                <c:pt idx="2">
                  <c:v>44.3</c:v>
                </c:pt>
                <c:pt idx="3">
                  <c:v>32.31</c:v>
                </c:pt>
                <c:pt idx="4">
                  <c:v>26.85</c:v>
                </c:pt>
              </c:numCache>
            </c:numRef>
          </c:val>
          <c:smooth val="0"/>
        </c:ser>
        <c:dLbls>
          <c:showLegendKey val="0"/>
          <c:showVal val="0"/>
          <c:showCatName val="0"/>
          <c:showSerName val="0"/>
          <c:showPercent val="0"/>
          <c:showBubbleSize val="0"/>
        </c:dLbls>
        <c:marker val="1"/>
        <c:smooth val="0"/>
        <c:axId val="89219456"/>
        <c:axId val="89221376"/>
      </c:lineChart>
      <c:dateAx>
        <c:axId val="89219456"/>
        <c:scaling>
          <c:orientation val="minMax"/>
        </c:scaling>
        <c:delete val="1"/>
        <c:axPos val="b"/>
        <c:numFmt formatCode="ge" sourceLinked="1"/>
        <c:majorTickMark val="none"/>
        <c:minorTickMark val="none"/>
        <c:tickLblPos val="none"/>
        <c:crossAx val="89221376"/>
        <c:crosses val="autoZero"/>
        <c:auto val="1"/>
        <c:lblOffset val="100"/>
        <c:baseTimeUnit val="years"/>
      </c:dateAx>
      <c:valAx>
        <c:axId val="89221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21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7235.17</c:v>
                </c:pt>
                <c:pt idx="1">
                  <c:v>3648.42</c:v>
                </c:pt>
                <c:pt idx="2">
                  <c:v>4193.21</c:v>
                </c:pt>
                <c:pt idx="3">
                  <c:v>1341.39</c:v>
                </c:pt>
                <c:pt idx="4">
                  <c:v>1207.06</c:v>
                </c:pt>
              </c:numCache>
            </c:numRef>
          </c:val>
        </c:ser>
        <c:dLbls>
          <c:showLegendKey val="0"/>
          <c:showVal val="0"/>
          <c:showCatName val="0"/>
          <c:showSerName val="0"/>
          <c:showPercent val="0"/>
          <c:showBubbleSize val="0"/>
        </c:dLbls>
        <c:gapWidth val="150"/>
        <c:axId val="89261952"/>
        <c:axId val="8926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2046.32</c:v>
                </c:pt>
                <c:pt idx="1">
                  <c:v>2322.9699999999998</c:v>
                </c:pt>
                <c:pt idx="2">
                  <c:v>2098.87</c:v>
                </c:pt>
                <c:pt idx="3">
                  <c:v>571.29999999999995</c:v>
                </c:pt>
                <c:pt idx="4">
                  <c:v>527.82000000000005</c:v>
                </c:pt>
              </c:numCache>
            </c:numRef>
          </c:val>
          <c:smooth val="0"/>
        </c:ser>
        <c:dLbls>
          <c:showLegendKey val="0"/>
          <c:showVal val="0"/>
          <c:showCatName val="0"/>
          <c:showSerName val="0"/>
          <c:showPercent val="0"/>
          <c:showBubbleSize val="0"/>
        </c:dLbls>
        <c:marker val="1"/>
        <c:smooth val="0"/>
        <c:axId val="89261952"/>
        <c:axId val="89268224"/>
      </c:lineChart>
      <c:dateAx>
        <c:axId val="89261952"/>
        <c:scaling>
          <c:orientation val="minMax"/>
        </c:scaling>
        <c:delete val="1"/>
        <c:axPos val="b"/>
        <c:numFmt formatCode="ge" sourceLinked="1"/>
        <c:majorTickMark val="none"/>
        <c:minorTickMark val="none"/>
        <c:tickLblPos val="none"/>
        <c:crossAx val="89268224"/>
        <c:crosses val="autoZero"/>
        <c:auto val="1"/>
        <c:lblOffset val="100"/>
        <c:baseTimeUnit val="years"/>
      </c:dateAx>
      <c:valAx>
        <c:axId val="89268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26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107.09</c:v>
                </c:pt>
                <c:pt idx="1">
                  <c:v>101.18</c:v>
                </c:pt>
                <c:pt idx="2">
                  <c:v>93.69</c:v>
                </c:pt>
                <c:pt idx="3">
                  <c:v>109.83</c:v>
                </c:pt>
                <c:pt idx="4">
                  <c:v>105.78</c:v>
                </c:pt>
              </c:numCache>
            </c:numRef>
          </c:val>
        </c:ser>
        <c:dLbls>
          <c:showLegendKey val="0"/>
          <c:showVal val="0"/>
          <c:showCatName val="0"/>
          <c:showSerName val="0"/>
          <c:showPercent val="0"/>
          <c:showBubbleSize val="0"/>
        </c:dLbls>
        <c:gapWidth val="150"/>
        <c:axId val="89302528"/>
        <c:axId val="8930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592.66999999999996</c:v>
                </c:pt>
                <c:pt idx="1">
                  <c:v>547.41999999999996</c:v>
                </c:pt>
                <c:pt idx="2">
                  <c:v>536.9</c:v>
                </c:pt>
                <c:pt idx="3">
                  <c:v>495.43</c:v>
                </c:pt>
                <c:pt idx="4">
                  <c:v>488.5</c:v>
                </c:pt>
              </c:numCache>
            </c:numRef>
          </c:val>
          <c:smooth val="0"/>
        </c:ser>
        <c:dLbls>
          <c:showLegendKey val="0"/>
          <c:showVal val="0"/>
          <c:showCatName val="0"/>
          <c:showSerName val="0"/>
          <c:showPercent val="0"/>
          <c:showBubbleSize val="0"/>
        </c:dLbls>
        <c:marker val="1"/>
        <c:smooth val="0"/>
        <c:axId val="89302528"/>
        <c:axId val="89304448"/>
      </c:lineChart>
      <c:dateAx>
        <c:axId val="89302528"/>
        <c:scaling>
          <c:orientation val="minMax"/>
        </c:scaling>
        <c:delete val="1"/>
        <c:axPos val="b"/>
        <c:numFmt formatCode="ge" sourceLinked="1"/>
        <c:majorTickMark val="none"/>
        <c:minorTickMark val="none"/>
        <c:tickLblPos val="none"/>
        <c:crossAx val="89304448"/>
        <c:crosses val="autoZero"/>
        <c:auto val="1"/>
        <c:lblOffset val="100"/>
        <c:baseTimeUnit val="years"/>
      </c:dateAx>
      <c:valAx>
        <c:axId val="89304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30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127.17</c:v>
                </c:pt>
                <c:pt idx="1">
                  <c:v>109.78</c:v>
                </c:pt>
                <c:pt idx="2">
                  <c:v>118.54</c:v>
                </c:pt>
                <c:pt idx="3">
                  <c:v>124.07</c:v>
                </c:pt>
                <c:pt idx="4">
                  <c:v>118.49</c:v>
                </c:pt>
              </c:numCache>
            </c:numRef>
          </c:val>
        </c:ser>
        <c:dLbls>
          <c:showLegendKey val="0"/>
          <c:showVal val="0"/>
          <c:showCatName val="0"/>
          <c:showSerName val="0"/>
          <c:showPercent val="0"/>
          <c:showBubbleSize val="0"/>
        </c:dLbls>
        <c:gapWidth val="150"/>
        <c:axId val="89674880"/>
        <c:axId val="8967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81.56</c:v>
                </c:pt>
                <c:pt idx="1">
                  <c:v>80.62</c:v>
                </c:pt>
                <c:pt idx="2">
                  <c:v>80.010000000000005</c:v>
                </c:pt>
                <c:pt idx="3">
                  <c:v>81.900000000000006</c:v>
                </c:pt>
                <c:pt idx="4">
                  <c:v>82.42</c:v>
                </c:pt>
              </c:numCache>
            </c:numRef>
          </c:val>
          <c:smooth val="0"/>
        </c:ser>
        <c:dLbls>
          <c:showLegendKey val="0"/>
          <c:showVal val="0"/>
          <c:showCatName val="0"/>
          <c:showSerName val="0"/>
          <c:showPercent val="0"/>
          <c:showBubbleSize val="0"/>
        </c:dLbls>
        <c:marker val="1"/>
        <c:smooth val="0"/>
        <c:axId val="89674880"/>
        <c:axId val="89676800"/>
      </c:lineChart>
      <c:dateAx>
        <c:axId val="89674880"/>
        <c:scaling>
          <c:orientation val="minMax"/>
        </c:scaling>
        <c:delete val="1"/>
        <c:axPos val="b"/>
        <c:numFmt formatCode="ge" sourceLinked="1"/>
        <c:majorTickMark val="none"/>
        <c:minorTickMark val="none"/>
        <c:tickLblPos val="none"/>
        <c:crossAx val="89676800"/>
        <c:crosses val="autoZero"/>
        <c:auto val="1"/>
        <c:lblOffset val="100"/>
        <c:baseTimeUnit val="years"/>
      </c:dateAx>
      <c:valAx>
        <c:axId val="8967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7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131.62</c:v>
                </c:pt>
                <c:pt idx="1">
                  <c:v>152.99</c:v>
                </c:pt>
                <c:pt idx="2">
                  <c:v>141.63999999999999</c:v>
                </c:pt>
                <c:pt idx="3">
                  <c:v>135.91999999999999</c:v>
                </c:pt>
                <c:pt idx="4">
                  <c:v>140.84</c:v>
                </c:pt>
              </c:numCache>
            </c:numRef>
          </c:val>
        </c:ser>
        <c:dLbls>
          <c:showLegendKey val="0"/>
          <c:showVal val="0"/>
          <c:showCatName val="0"/>
          <c:showSerName val="0"/>
          <c:showPercent val="0"/>
          <c:showBubbleSize val="0"/>
        </c:dLbls>
        <c:gapWidth val="150"/>
        <c:axId val="89226240"/>
        <c:axId val="8970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227.44</c:v>
                </c:pt>
                <c:pt idx="1">
                  <c:v>229.31</c:v>
                </c:pt>
                <c:pt idx="2">
                  <c:v>232.46</c:v>
                </c:pt>
                <c:pt idx="3">
                  <c:v>227.97</c:v>
                </c:pt>
                <c:pt idx="4">
                  <c:v>226.99</c:v>
                </c:pt>
              </c:numCache>
            </c:numRef>
          </c:val>
          <c:smooth val="0"/>
        </c:ser>
        <c:dLbls>
          <c:showLegendKey val="0"/>
          <c:showVal val="0"/>
          <c:showCatName val="0"/>
          <c:showSerName val="0"/>
          <c:showPercent val="0"/>
          <c:showBubbleSize val="0"/>
        </c:dLbls>
        <c:marker val="1"/>
        <c:smooth val="0"/>
        <c:axId val="89226240"/>
        <c:axId val="89706880"/>
      </c:lineChart>
      <c:dateAx>
        <c:axId val="89226240"/>
        <c:scaling>
          <c:orientation val="minMax"/>
        </c:scaling>
        <c:delete val="1"/>
        <c:axPos val="b"/>
        <c:numFmt formatCode="ge" sourceLinked="1"/>
        <c:majorTickMark val="none"/>
        <c:minorTickMark val="none"/>
        <c:tickLblPos val="none"/>
        <c:crossAx val="89706880"/>
        <c:crosses val="autoZero"/>
        <c:auto val="1"/>
        <c:lblOffset val="100"/>
        <c:baseTimeUnit val="years"/>
      </c:dateAx>
      <c:valAx>
        <c:axId val="8970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2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50" zoomScaleNormal="5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佐賀県　太良町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x14ac:dyDescent="0.15">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A9</v>
      </c>
      <c r="AA8" s="53"/>
      <c r="AB8" s="53"/>
      <c r="AC8" s="53"/>
      <c r="AD8" s="53"/>
      <c r="AE8" s="53"/>
      <c r="AF8" s="53"/>
      <c r="AG8" s="54"/>
      <c r="AH8" s="3"/>
      <c r="AI8" s="55">
        <f>データ!Q6</f>
        <v>9352</v>
      </c>
      <c r="AJ8" s="56"/>
      <c r="AK8" s="56"/>
      <c r="AL8" s="56"/>
      <c r="AM8" s="56"/>
      <c r="AN8" s="56"/>
      <c r="AO8" s="56"/>
      <c r="AP8" s="57"/>
      <c r="AQ8" s="47">
        <f>データ!R6</f>
        <v>74.3</v>
      </c>
      <c r="AR8" s="47"/>
      <c r="AS8" s="47"/>
      <c r="AT8" s="47"/>
      <c r="AU8" s="47"/>
      <c r="AV8" s="47"/>
      <c r="AW8" s="47"/>
      <c r="AX8" s="47"/>
      <c r="AY8" s="47">
        <f>データ!S6</f>
        <v>125.87</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x14ac:dyDescent="0.15">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x14ac:dyDescent="0.15">
      <c r="A10" s="2"/>
      <c r="B10" s="47" t="str">
        <f>データ!M6</f>
        <v>-</v>
      </c>
      <c r="C10" s="47"/>
      <c r="D10" s="47"/>
      <c r="E10" s="47"/>
      <c r="F10" s="47"/>
      <c r="G10" s="47"/>
      <c r="H10" s="47"/>
      <c r="I10" s="47"/>
      <c r="J10" s="47">
        <f>データ!N6</f>
        <v>81.84</v>
      </c>
      <c r="K10" s="47"/>
      <c r="L10" s="47"/>
      <c r="M10" s="47"/>
      <c r="N10" s="47"/>
      <c r="O10" s="47"/>
      <c r="P10" s="47"/>
      <c r="Q10" s="47"/>
      <c r="R10" s="47">
        <f>データ!O6</f>
        <v>42.56</v>
      </c>
      <c r="S10" s="47"/>
      <c r="T10" s="47"/>
      <c r="U10" s="47"/>
      <c r="V10" s="47"/>
      <c r="W10" s="47"/>
      <c r="X10" s="47"/>
      <c r="Y10" s="47"/>
      <c r="Z10" s="78">
        <f>データ!P6</f>
        <v>3020</v>
      </c>
      <c r="AA10" s="78"/>
      <c r="AB10" s="78"/>
      <c r="AC10" s="78"/>
      <c r="AD10" s="78"/>
      <c r="AE10" s="78"/>
      <c r="AF10" s="78"/>
      <c r="AG10" s="78"/>
      <c r="AH10" s="2"/>
      <c r="AI10" s="78">
        <f>データ!T6</f>
        <v>3954</v>
      </c>
      <c r="AJ10" s="78"/>
      <c r="AK10" s="78"/>
      <c r="AL10" s="78"/>
      <c r="AM10" s="78"/>
      <c r="AN10" s="78"/>
      <c r="AO10" s="78"/>
      <c r="AP10" s="78"/>
      <c r="AQ10" s="47">
        <f>データ!U6</f>
        <v>6.7</v>
      </c>
      <c r="AR10" s="47"/>
      <c r="AS10" s="47"/>
      <c r="AT10" s="47"/>
      <c r="AU10" s="47"/>
      <c r="AV10" s="47"/>
      <c r="AW10" s="47"/>
      <c r="AX10" s="47"/>
      <c r="AY10" s="47">
        <f>データ!V6</f>
        <v>590.15</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x14ac:dyDescent="0.15">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x14ac:dyDescent="0.15">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x14ac:dyDescent="0.15">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x14ac:dyDescent="0.15">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x14ac:dyDescent="0.15">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414417</v>
      </c>
      <c r="D6" s="31">
        <f t="shared" si="3"/>
        <v>46</v>
      </c>
      <c r="E6" s="31">
        <f t="shared" si="3"/>
        <v>1</v>
      </c>
      <c r="F6" s="31">
        <f t="shared" si="3"/>
        <v>0</v>
      </c>
      <c r="G6" s="31">
        <f t="shared" si="3"/>
        <v>1</v>
      </c>
      <c r="H6" s="31" t="str">
        <f t="shared" si="3"/>
        <v>佐賀県　太良町</v>
      </c>
      <c r="I6" s="31" t="str">
        <f t="shared" si="3"/>
        <v>法適用</v>
      </c>
      <c r="J6" s="31" t="str">
        <f t="shared" si="3"/>
        <v>水道事業</v>
      </c>
      <c r="K6" s="31" t="str">
        <f t="shared" si="3"/>
        <v>末端給水事業</v>
      </c>
      <c r="L6" s="31" t="str">
        <f t="shared" si="3"/>
        <v>A9</v>
      </c>
      <c r="M6" s="32" t="str">
        <f t="shared" si="3"/>
        <v>-</v>
      </c>
      <c r="N6" s="32">
        <f t="shared" si="3"/>
        <v>81.84</v>
      </c>
      <c r="O6" s="32">
        <f t="shared" si="3"/>
        <v>42.56</v>
      </c>
      <c r="P6" s="32">
        <f t="shared" si="3"/>
        <v>3020</v>
      </c>
      <c r="Q6" s="32">
        <f t="shared" si="3"/>
        <v>9352</v>
      </c>
      <c r="R6" s="32">
        <f t="shared" si="3"/>
        <v>74.3</v>
      </c>
      <c r="S6" s="32">
        <f t="shared" si="3"/>
        <v>125.87</v>
      </c>
      <c r="T6" s="32">
        <f t="shared" si="3"/>
        <v>3954</v>
      </c>
      <c r="U6" s="32">
        <f t="shared" si="3"/>
        <v>6.7</v>
      </c>
      <c r="V6" s="32">
        <f t="shared" si="3"/>
        <v>590.15</v>
      </c>
      <c r="W6" s="33">
        <f>IF(W7="",NA(),W7)</f>
        <v>128.21</v>
      </c>
      <c r="X6" s="33">
        <f t="shared" ref="X6:AF6" si="4">IF(X7="",NA(),X7)</f>
        <v>111.1</v>
      </c>
      <c r="Y6" s="33">
        <f t="shared" si="4"/>
        <v>119.28</v>
      </c>
      <c r="Z6" s="33">
        <f t="shared" si="4"/>
        <v>124.81</v>
      </c>
      <c r="AA6" s="33">
        <f t="shared" si="4"/>
        <v>118.73</v>
      </c>
      <c r="AB6" s="33">
        <f t="shared" si="4"/>
        <v>100.54</v>
      </c>
      <c r="AC6" s="33">
        <f t="shared" si="4"/>
        <v>100.73</v>
      </c>
      <c r="AD6" s="33">
        <f t="shared" si="4"/>
        <v>109.5</v>
      </c>
      <c r="AE6" s="33">
        <f t="shared" si="4"/>
        <v>106.28</v>
      </c>
      <c r="AF6" s="33">
        <f t="shared" si="4"/>
        <v>108.35</v>
      </c>
      <c r="AG6" s="32" t="str">
        <f>IF(AG7="","",IF(AG7="-","【-】","【"&amp;SUBSTITUTE(TEXT(AG7,"#,##0.00"),"-","△")&amp;"】"))</f>
        <v>【113.56】</v>
      </c>
      <c r="AH6" s="32">
        <f>IF(AH7="",NA(),AH7)</f>
        <v>0</v>
      </c>
      <c r="AI6" s="32">
        <f t="shared" ref="AI6:AQ6" si="5">IF(AI7="",NA(),AI7)</f>
        <v>0</v>
      </c>
      <c r="AJ6" s="32">
        <f t="shared" si="5"/>
        <v>0</v>
      </c>
      <c r="AK6" s="32">
        <f t="shared" si="5"/>
        <v>0</v>
      </c>
      <c r="AL6" s="32">
        <f t="shared" si="5"/>
        <v>0</v>
      </c>
      <c r="AM6" s="33">
        <f t="shared" si="5"/>
        <v>46.21</v>
      </c>
      <c r="AN6" s="33">
        <f t="shared" si="5"/>
        <v>50.06</v>
      </c>
      <c r="AO6" s="33">
        <f t="shared" si="5"/>
        <v>44.3</v>
      </c>
      <c r="AP6" s="33">
        <f t="shared" si="5"/>
        <v>32.31</v>
      </c>
      <c r="AQ6" s="33">
        <f t="shared" si="5"/>
        <v>26.85</v>
      </c>
      <c r="AR6" s="32" t="str">
        <f>IF(AR7="","",IF(AR7="-","【-】","【"&amp;SUBSTITUTE(TEXT(AR7,"#,##0.00"),"-","△")&amp;"】"))</f>
        <v>【0.87】</v>
      </c>
      <c r="AS6" s="33">
        <f>IF(AS7="",NA(),AS7)</f>
        <v>7235.17</v>
      </c>
      <c r="AT6" s="33">
        <f t="shared" ref="AT6:BB6" si="6">IF(AT7="",NA(),AT7)</f>
        <v>3648.42</v>
      </c>
      <c r="AU6" s="33">
        <f t="shared" si="6"/>
        <v>4193.21</v>
      </c>
      <c r="AV6" s="33">
        <f t="shared" si="6"/>
        <v>1341.39</v>
      </c>
      <c r="AW6" s="33">
        <f t="shared" si="6"/>
        <v>1207.06</v>
      </c>
      <c r="AX6" s="33">
        <f t="shared" si="6"/>
        <v>2046.32</v>
      </c>
      <c r="AY6" s="33">
        <f t="shared" si="6"/>
        <v>2322.9699999999998</v>
      </c>
      <c r="AZ6" s="33">
        <f t="shared" si="6"/>
        <v>2098.87</v>
      </c>
      <c r="BA6" s="33">
        <f t="shared" si="6"/>
        <v>571.29999999999995</v>
      </c>
      <c r="BB6" s="33">
        <f t="shared" si="6"/>
        <v>527.82000000000005</v>
      </c>
      <c r="BC6" s="32" t="str">
        <f>IF(BC7="","",IF(BC7="-","【-】","【"&amp;SUBSTITUTE(TEXT(BC7,"#,##0.00"),"-","△")&amp;"】"))</f>
        <v>【262.74】</v>
      </c>
      <c r="BD6" s="33">
        <f>IF(BD7="",NA(),BD7)</f>
        <v>107.09</v>
      </c>
      <c r="BE6" s="33">
        <f t="shared" ref="BE6:BM6" si="7">IF(BE7="",NA(),BE7)</f>
        <v>101.18</v>
      </c>
      <c r="BF6" s="33">
        <f t="shared" si="7"/>
        <v>93.69</v>
      </c>
      <c r="BG6" s="33">
        <f t="shared" si="7"/>
        <v>109.83</v>
      </c>
      <c r="BH6" s="33">
        <f t="shared" si="7"/>
        <v>105.78</v>
      </c>
      <c r="BI6" s="33">
        <f t="shared" si="7"/>
        <v>592.66999999999996</v>
      </c>
      <c r="BJ6" s="33">
        <f t="shared" si="7"/>
        <v>547.41999999999996</v>
      </c>
      <c r="BK6" s="33">
        <f t="shared" si="7"/>
        <v>536.9</v>
      </c>
      <c r="BL6" s="33">
        <f t="shared" si="7"/>
        <v>495.43</v>
      </c>
      <c r="BM6" s="33">
        <f t="shared" si="7"/>
        <v>488.5</v>
      </c>
      <c r="BN6" s="32" t="str">
        <f>IF(BN7="","",IF(BN7="-","【-】","【"&amp;SUBSTITUTE(TEXT(BN7,"#,##0.00"),"-","△")&amp;"】"))</f>
        <v>【276.38】</v>
      </c>
      <c r="BO6" s="33">
        <f>IF(BO7="",NA(),BO7)</f>
        <v>127.17</v>
      </c>
      <c r="BP6" s="33">
        <f t="shared" ref="BP6:BX6" si="8">IF(BP7="",NA(),BP7)</f>
        <v>109.78</v>
      </c>
      <c r="BQ6" s="33">
        <f t="shared" si="8"/>
        <v>118.54</v>
      </c>
      <c r="BR6" s="33">
        <f t="shared" si="8"/>
        <v>124.07</v>
      </c>
      <c r="BS6" s="33">
        <f t="shared" si="8"/>
        <v>118.49</v>
      </c>
      <c r="BT6" s="33">
        <f t="shared" si="8"/>
        <v>81.56</v>
      </c>
      <c r="BU6" s="33">
        <f t="shared" si="8"/>
        <v>80.62</v>
      </c>
      <c r="BV6" s="33">
        <f t="shared" si="8"/>
        <v>80.010000000000005</v>
      </c>
      <c r="BW6" s="33">
        <f t="shared" si="8"/>
        <v>81.900000000000006</v>
      </c>
      <c r="BX6" s="33">
        <f t="shared" si="8"/>
        <v>82.42</v>
      </c>
      <c r="BY6" s="32" t="str">
        <f>IF(BY7="","",IF(BY7="-","【-】","【"&amp;SUBSTITUTE(TEXT(BY7,"#,##0.00"),"-","△")&amp;"】"))</f>
        <v>【104.99】</v>
      </c>
      <c r="BZ6" s="33">
        <f>IF(BZ7="",NA(),BZ7)</f>
        <v>131.62</v>
      </c>
      <c r="CA6" s="33">
        <f t="shared" ref="CA6:CI6" si="9">IF(CA7="",NA(),CA7)</f>
        <v>152.99</v>
      </c>
      <c r="CB6" s="33">
        <f t="shared" si="9"/>
        <v>141.63999999999999</v>
      </c>
      <c r="CC6" s="33">
        <f t="shared" si="9"/>
        <v>135.91999999999999</v>
      </c>
      <c r="CD6" s="33">
        <f t="shared" si="9"/>
        <v>140.84</v>
      </c>
      <c r="CE6" s="33">
        <f t="shared" si="9"/>
        <v>227.44</v>
      </c>
      <c r="CF6" s="33">
        <f t="shared" si="9"/>
        <v>229.31</v>
      </c>
      <c r="CG6" s="33">
        <f t="shared" si="9"/>
        <v>232.46</v>
      </c>
      <c r="CH6" s="33">
        <f t="shared" si="9"/>
        <v>227.97</v>
      </c>
      <c r="CI6" s="33">
        <f t="shared" si="9"/>
        <v>226.99</v>
      </c>
      <c r="CJ6" s="32" t="str">
        <f>IF(CJ7="","",IF(CJ7="-","【-】","【"&amp;SUBSTITUTE(TEXT(CJ7,"#,##0.00"),"-","△")&amp;"】"))</f>
        <v>【163.72】</v>
      </c>
      <c r="CK6" s="33">
        <f>IF(CK7="",NA(),CK7)</f>
        <v>46.31</v>
      </c>
      <c r="CL6" s="33">
        <f t="shared" ref="CL6:CT6" si="10">IF(CL7="",NA(),CL7)</f>
        <v>46.27</v>
      </c>
      <c r="CM6" s="33">
        <f t="shared" si="10"/>
        <v>46.17</v>
      </c>
      <c r="CN6" s="33">
        <f t="shared" si="10"/>
        <v>44.65</v>
      </c>
      <c r="CO6" s="33">
        <f t="shared" si="10"/>
        <v>44.1</v>
      </c>
      <c r="CP6" s="33">
        <f t="shared" si="10"/>
        <v>38.770000000000003</v>
      </c>
      <c r="CQ6" s="33">
        <f t="shared" si="10"/>
        <v>40.119999999999997</v>
      </c>
      <c r="CR6" s="33">
        <f t="shared" si="10"/>
        <v>41.24</v>
      </c>
      <c r="CS6" s="33">
        <f t="shared" si="10"/>
        <v>40.700000000000003</v>
      </c>
      <c r="CT6" s="33">
        <f t="shared" si="10"/>
        <v>39.909999999999997</v>
      </c>
      <c r="CU6" s="32" t="str">
        <f>IF(CU7="","",IF(CU7="-","【-】","【"&amp;SUBSTITUTE(TEXT(CU7,"#,##0.00"),"-","△")&amp;"】"))</f>
        <v>【59.76】</v>
      </c>
      <c r="CV6" s="33">
        <f>IF(CV7="",NA(),CV7)</f>
        <v>86.97</v>
      </c>
      <c r="CW6" s="33">
        <f t="shared" ref="CW6:DE6" si="11">IF(CW7="",NA(),CW7)</f>
        <v>86.06</v>
      </c>
      <c r="CX6" s="33">
        <f t="shared" si="11"/>
        <v>86.29</v>
      </c>
      <c r="CY6" s="33">
        <f t="shared" si="11"/>
        <v>86.73</v>
      </c>
      <c r="CZ6" s="33">
        <f t="shared" si="11"/>
        <v>86.07</v>
      </c>
      <c r="DA6" s="33">
        <f t="shared" si="11"/>
        <v>77.69</v>
      </c>
      <c r="DB6" s="33">
        <f t="shared" si="11"/>
        <v>76.87</v>
      </c>
      <c r="DC6" s="33">
        <f t="shared" si="11"/>
        <v>74.900000000000006</v>
      </c>
      <c r="DD6" s="33">
        <f t="shared" si="11"/>
        <v>74.61</v>
      </c>
      <c r="DE6" s="33">
        <f t="shared" si="11"/>
        <v>75.62</v>
      </c>
      <c r="DF6" s="32" t="str">
        <f>IF(DF7="","",IF(DF7="-","【-】","【"&amp;SUBSTITUTE(TEXT(DF7,"#,##0.00"),"-","△")&amp;"】"))</f>
        <v>【89.95】</v>
      </c>
      <c r="DG6" s="33">
        <f>IF(DG7="",NA(),DG7)</f>
        <v>59.54</v>
      </c>
      <c r="DH6" s="33">
        <f t="shared" ref="DH6:DP6" si="12">IF(DH7="",NA(),DH7)</f>
        <v>61.45</v>
      </c>
      <c r="DI6" s="33">
        <f t="shared" si="12"/>
        <v>62.51</v>
      </c>
      <c r="DJ6" s="33">
        <f t="shared" si="12"/>
        <v>62.54</v>
      </c>
      <c r="DK6" s="33">
        <f t="shared" si="12"/>
        <v>62.68</v>
      </c>
      <c r="DL6" s="33">
        <f t="shared" si="12"/>
        <v>37.409999999999997</v>
      </c>
      <c r="DM6" s="33">
        <f t="shared" si="12"/>
        <v>38.520000000000003</v>
      </c>
      <c r="DN6" s="33">
        <f t="shared" si="12"/>
        <v>39.049999999999997</v>
      </c>
      <c r="DO6" s="33">
        <f t="shared" si="12"/>
        <v>50.44</v>
      </c>
      <c r="DP6" s="33">
        <f t="shared" si="12"/>
        <v>51.44</v>
      </c>
      <c r="DQ6" s="32" t="str">
        <f>IF(DQ7="","",IF(DQ7="-","【-】","【"&amp;SUBSTITUTE(TEXT(DQ7,"#,##0.00"),"-","△")&amp;"】"))</f>
        <v>【47.18】</v>
      </c>
      <c r="DR6" s="33">
        <f>IF(DR7="",NA(),DR7)</f>
        <v>1.07</v>
      </c>
      <c r="DS6" s="33">
        <f t="shared" ref="DS6:EA6" si="13">IF(DS7="",NA(),DS7)</f>
        <v>1.07</v>
      </c>
      <c r="DT6" s="33">
        <f t="shared" si="13"/>
        <v>1.07</v>
      </c>
      <c r="DU6" s="33">
        <f t="shared" si="13"/>
        <v>1.06</v>
      </c>
      <c r="DV6" s="33">
        <f t="shared" si="13"/>
        <v>1.03</v>
      </c>
      <c r="DW6" s="33">
        <f t="shared" si="13"/>
        <v>5.74</v>
      </c>
      <c r="DX6" s="33">
        <f t="shared" si="13"/>
        <v>6.76</v>
      </c>
      <c r="DY6" s="33">
        <f t="shared" si="13"/>
        <v>8.18</v>
      </c>
      <c r="DZ6" s="33">
        <f t="shared" si="13"/>
        <v>9.64</v>
      </c>
      <c r="EA6" s="33">
        <f t="shared" si="13"/>
        <v>11.68</v>
      </c>
      <c r="EB6" s="32" t="str">
        <f>IF(EB7="","",IF(EB7="-","【-】","【"&amp;SUBSTITUTE(TEXT(EB7,"#,##0.00"),"-","△")&amp;"】"))</f>
        <v>【13.18】</v>
      </c>
      <c r="EC6" s="33">
        <f>IF(EC7="",NA(),EC7)</f>
        <v>2.0099999999999998</v>
      </c>
      <c r="ED6" s="33">
        <f t="shared" ref="ED6:EL6" si="14">IF(ED7="",NA(),ED7)</f>
        <v>1.1599999999999999</v>
      </c>
      <c r="EE6" s="33">
        <f t="shared" si="14"/>
        <v>1.56</v>
      </c>
      <c r="EF6" s="33">
        <f t="shared" si="14"/>
        <v>1.24</v>
      </c>
      <c r="EG6" s="33">
        <f t="shared" si="14"/>
        <v>2.57</v>
      </c>
      <c r="EH6" s="33">
        <f t="shared" si="14"/>
        <v>0.5</v>
      </c>
      <c r="EI6" s="33">
        <f t="shared" si="14"/>
        <v>0.62</v>
      </c>
      <c r="EJ6" s="33">
        <f t="shared" si="14"/>
        <v>0.23</v>
      </c>
      <c r="EK6" s="33">
        <f t="shared" si="14"/>
        <v>0.34</v>
      </c>
      <c r="EL6" s="33">
        <f t="shared" si="14"/>
        <v>0.28999999999999998</v>
      </c>
      <c r="EM6" s="32" t="str">
        <f>IF(EM7="","",IF(EM7="-","【-】","【"&amp;SUBSTITUTE(TEXT(EM7,"#,##0.00"),"-","△")&amp;"】"))</f>
        <v>【0.85】</v>
      </c>
    </row>
    <row r="7" spans="1:143" s="34" customFormat="1" x14ac:dyDescent="0.15">
      <c r="A7" s="26"/>
      <c r="B7" s="35">
        <v>2015</v>
      </c>
      <c r="C7" s="35">
        <v>414417</v>
      </c>
      <c r="D7" s="35">
        <v>46</v>
      </c>
      <c r="E7" s="35">
        <v>1</v>
      </c>
      <c r="F7" s="35">
        <v>0</v>
      </c>
      <c r="G7" s="35">
        <v>1</v>
      </c>
      <c r="H7" s="35" t="s">
        <v>93</v>
      </c>
      <c r="I7" s="35" t="s">
        <v>94</v>
      </c>
      <c r="J7" s="35" t="s">
        <v>95</v>
      </c>
      <c r="K7" s="35" t="s">
        <v>96</v>
      </c>
      <c r="L7" s="35" t="s">
        <v>97</v>
      </c>
      <c r="M7" s="36" t="s">
        <v>98</v>
      </c>
      <c r="N7" s="36">
        <v>81.84</v>
      </c>
      <c r="O7" s="36">
        <v>42.56</v>
      </c>
      <c r="P7" s="36">
        <v>3020</v>
      </c>
      <c r="Q7" s="36">
        <v>9352</v>
      </c>
      <c r="R7" s="36">
        <v>74.3</v>
      </c>
      <c r="S7" s="36">
        <v>125.87</v>
      </c>
      <c r="T7" s="36">
        <v>3954</v>
      </c>
      <c r="U7" s="36">
        <v>6.7</v>
      </c>
      <c r="V7" s="36">
        <v>590.15</v>
      </c>
      <c r="W7" s="36">
        <v>128.21</v>
      </c>
      <c r="X7" s="36">
        <v>111.1</v>
      </c>
      <c r="Y7" s="36">
        <v>119.28</v>
      </c>
      <c r="Z7" s="36">
        <v>124.81</v>
      </c>
      <c r="AA7" s="36">
        <v>118.73</v>
      </c>
      <c r="AB7" s="36">
        <v>100.54</v>
      </c>
      <c r="AC7" s="36">
        <v>100.73</v>
      </c>
      <c r="AD7" s="36">
        <v>109.5</v>
      </c>
      <c r="AE7" s="36">
        <v>106.28</v>
      </c>
      <c r="AF7" s="36">
        <v>108.35</v>
      </c>
      <c r="AG7" s="36">
        <v>113.56</v>
      </c>
      <c r="AH7" s="36">
        <v>0</v>
      </c>
      <c r="AI7" s="36">
        <v>0</v>
      </c>
      <c r="AJ7" s="36">
        <v>0</v>
      </c>
      <c r="AK7" s="36">
        <v>0</v>
      </c>
      <c r="AL7" s="36">
        <v>0</v>
      </c>
      <c r="AM7" s="36">
        <v>46.21</v>
      </c>
      <c r="AN7" s="36">
        <v>50.06</v>
      </c>
      <c r="AO7" s="36">
        <v>44.3</v>
      </c>
      <c r="AP7" s="36">
        <v>32.31</v>
      </c>
      <c r="AQ7" s="36">
        <v>26.85</v>
      </c>
      <c r="AR7" s="36">
        <v>0.87</v>
      </c>
      <c r="AS7" s="36">
        <v>7235.17</v>
      </c>
      <c r="AT7" s="36">
        <v>3648.42</v>
      </c>
      <c r="AU7" s="36">
        <v>4193.21</v>
      </c>
      <c r="AV7" s="36">
        <v>1341.39</v>
      </c>
      <c r="AW7" s="36">
        <v>1207.06</v>
      </c>
      <c r="AX7" s="36">
        <v>2046.32</v>
      </c>
      <c r="AY7" s="36">
        <v>2322.9699999999998</v>
      </c>
      <c r="AZ7" s="36">
        <v>2098.87</v>
      </c>
      <c r="BA7" s="36">
        <v>571.29999999999995</v>
      </c>
      <c r="BB7" s="36">
        <v>527.82000000000005</v>
      </c>
      <c r="BC7" s="36">
        <v>262.74</v>
      </c>
      <c r="BD7" s="36">
        <v>107.09</v>
      </c>
      <c r="BE7" s="36">
        <v>101.18</v>
      </c>
      <c r="BF7" s="36">
        <v>93.69</v>
      </c>
      <c r="BG7" s="36">
        <v>109.83</v>
      </c>
      <c r="BH7" s="36">
        <v>105.78</v>
      </c>
      <c r="BI7" s="36">
        <v>592.66999999999996</v>
      </c>
      <c r="BJ7" s="36">
        <v>547.41999999999996</v>
      </c>
      <c r="BK7" s="36">
        <v>536.9</v>
      </c>
      <c r="BL7" s="36">
        <v>495.43</v>
      </c>
      <c r="BM7" s="36">
        <v>488.5</v>
      </c>
      <c r="BN7" s="36">
        <v>276.38</v>
      </c>
      <c r="BO7" s="36">
        <v>127.17</v>
      </c>
      <c r="BP7" s="36">
        <v>109.78</v>
      </c>
      <c r="BQ7" s="36">
        <v>118.54</v>
      </c>
      <c r="BR7" s="36">
        <v>124.07</v>
      </c>
      <c r="BS7" s="36">
        <v>118.49</v>
      </c>
      <c r="BT7" s="36">
        <v>81.56</v>
      </c>
      <c r="BU7" s="36">
        <v>80.62</v>
      </c>
      <c r="BV7" s="36">
        <v>80.010000000000005</v>
      </c>
      <c r="BW7" s="36">
        <v>81.900000000000006</v>
      </c>
      <c r="BX7" s="36">
        <v>82.42</v>
      </c>
      <c r="BY7" s="36">
        <v>104.99</v>
      </c>
      <c r="BZ7" s="36">
        <v>131.62</v>
      </c>
      <c r="CA7" s="36">
        <v>152.99</v>
      </c>
      <c r="CB7" s="36">
        <v>141.63999999999999</v>
      </c>
      <c r="CC7" s="36">
        <v>135.91999999999999</v>
      </c>
      <c r="CD7" s="36">
        <v>140.84</v>
      </c>
      <c r="CE7" s="36">
        <v>227.44</v>
      </c>
      <c r="CF7" s="36">
        <v>229.31</v>
      </c>
      <c r="CG7" s="36">
        <v>232.46</v>
      </c>
      <c r="CH7" s="36">
        <v>227.97</v>
      </c>
      <c r="CI7" s="36">
        <v>226.99</v>
      </c>
      <c r="CJ7" s="36">
        <v>163.72</v>
      </c>
      <c r="CK7" s="36">
        <v>46.31</v>
      </c>
      <c r="CL7" s="36">
        <v>46.27</v>
      </c>
      <c r="CM7" s="36">
        <v>46.17</v>
      </c>
      <c r="CN7" s="36">
        <v>44.65</v>
      </c>
      <c r="CO7" s="36">
        <v>44.1</v>
      </c>
      <c r="CP7" s="36">
        <v>38.770000000000003</v>
      </c>
      <c r="CQ7" s="36">
        <v>40.119999999999997</v>
      </c>
      <c r="CR7" s="36">
        <v>41.24</v>
      </c>
      <c r="CS7" s="36">
        <v>40.700000000000003</v>
      </c>
      <c r="CT7" s="36">
        <v>39.909999999999997</v>
      </c>
      <c r="CU7" s="36">
        <v>59.76</v>
      </c>
      <c r="CV7" s="36">
        <v>86.97</v>
      </c>
      <c r="CW7" s="36">
        <v>86.06</v>
      </c>
      <c r="CX7" s="36">
        <v>86.29</v>
      </c>
      <c r="CY7" s="36">
        <v>86.73</v>
      </c>
      <c r="CZ7" s="36">
        <v>86.07</v>
      </c>
      <c r="DA7" s="36">
        <v>77.69</v>
      </c>
      <c r="DB7" s="36">
        <v>76.87</v>
      </c>
      <c r="DC7" s="36">
        <v>74.900000000000006</v>
      </c>
      <c r="DD7" s="36">
        <v>74.61</v>
      </c>
      <c r="DE7" s="36">
        <v>75.62</v>
      </c>
      <c r="DF7" s="36">
        <v>89.95</v>
      </c>
      <c r="DG7" s="36">
        <v>59.54</v>
      </c>
      <c r="DH7" s="36">
        <v>61.45</v>
      </c>
      <c r="DI7" s="36">
        <v>62.51</v>
      </c>
      <c r="DJ7" s="36">
        <v>62.54</v>
      </c>
      <c r="DK7" s="36">
        <v>62.68</v>
      </c>
      <c r="DL7" s="36">
        <v>37.409999999999997</v>
      </c>
      <c r="DM7" s="36">
        <v>38.520000000000003</v>
      </c>
      <c r="DN7" s="36">
        <v>39.049999999999997</v>
      </c>
      <c r="DO7" s="36">
        <v>50.44</v>
      </c>
      <c r="DP7" s="36">
        <v>51.44</v>
      </c>
      <c r="DQ7" s="36">
        <v>47.18</v>
      </c>
      <c r="DR7" s="36">
        <v>1.07</v>
      </c>
      <c r="DS7" s="36">
        <v>1.07</v>
      </c>
      <c r="DT7" s="36">
        <v>1.07</v>
      </c>
      <c r="DU7" s="36">
        <v>1.06</v>
      </c>
      <c r="DV7" s="36">
        <v>1.03</v>
      </c>
      <c r="DW7" s="36">
        <v>5.74</v>
      </c>
      <c r="DX7" s="36">
        <v>6.76</v>
      </c>
      <c r="DY7" s="36">
        <v>8.18</v>
      </c>
      <c r="DZ7" s="36">
        <v>9.64</v>
      </c>
      <c r="EA7" s="36">
        <v>11.68</v>
      </c>
      <c r="EB7" s="36">
        <v>13.18</v>
      </c>
      <c r="EC7" s="36">
        <v>2.0099999999999998</v>
      </c>
      <c r="ED7" s="36">
        <v>1.1599999999999999</v>
      </c>
      <c r="EE7" s="36">
        <v>1.56</v>
      </c>
      <c r="EF7" s="36">
        <v>1.24</v>
      </c>
      <c r="EG7" s="36">
        <v>2.57</v>
      </c>
      <c r="EH7" s="36">
        <v>0.5</v>
      </c>
      <c r="EI7" s="36">
        <v>0.62</v>
      </c>
      <c r="EJ7" s="36">
        <v>0.23</v>
      </c>
      <c r="EK7" s="36">
        <v>0.34</v>
      </c>
      <c r="EL7" s="36">
        <v>0.28999999999999998</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2017-02-07T09:14:55Z</cp:lastPrinted>
  <dcterms:created xsi:type="dcterms:W3CDTF">2017-02-01T08:49:56Z</dcterms:created>
  <dcterms:modified xsi:type="dcterms:W3CDTF">2017-02-20T08:06:20Z</dcterms:modified>
  <cp:category/>
</cp:coreProperties>
</file>