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urin05\Desktop\"/>
    </mc:Choice>
  </mc:AlternateContent>
  <bookViews>
    <workbookView xWindow="28680" yWindow="-120" windowWidth="29040" windowHeight="15840" tabRatio="722" firstSheet="2" activeTab="5"/>
  </bookViews>
  <sheets>
    <sheet name="①協定識別＆②参加者〇" sheetId="29" r:id="rId1"/>
    <sheet name="③協定面積＆④加算措置" sheetId="31" r:id="rId2"/>
    <sheet name="④加算措置適用のために取り組むべき事項" sheetId="44" r:id="rId3"/>
    <sheet name="⑤交付金額" sheetId="32" r:id="rId4"/>
    <sheet name="⑥活動内容（共通）" sheetId="34" r:id="rId5"/>
    <sheet name="⑦活動内容（体制整備）" sheetId="35" r:id="rId6"/>
    <sheet name="市町村名" sheetId="37" state="hidden" r:id="rId7"/>
    <sheet name="地方公共団体コード" sheetId="36" state="hidden" r:id="rId8"/>
  </sheets>
  <externalReferences>
    <externalReference r:id="rId9"/>
    <externalReference r:id="rId10"/>
  </externalReferences>
  <definedNames>
    <definedName name="_xlnm._FilterDatabase" localSheetId="1" hidden="1">'③協定面積＆④加算措置'!$A$12:$HG$32</definedName>
    <definedName name="_xlnm._FilterDatabase" localSheetId="2" hidden="1">④加算措置適用のために取り組むべき事項!$A$12:$BI$32</definedName>
    <definedName name="_xlnm._FilterDatabase" localSheetId="4" hidden="1">'⑥活動内容（共通）'!$A$12:$BV$32</definedName>
    <definedName name="_xlnm._FilterDatabase" localSheetId="5" hidden="1">'⑦活動内容（体制整備）'!$A$9:$DW$31</definedName>
    <definedName name="_xlnm._FilterDatabase" localSheetId="7" hidden="1">地方公共団体コード!$B$1:$G$1789</definedName>
    <definedName name="_xlnm.Print_Area" localSheetId="0">'①協定識別＆②参加者〇'!$A$1:$BK$32</definedName>
    <definedName name="_xlnm.Print_Area" localSheetId="1">'③協定面積＆④加算措置'!$A$1:$EM$32</definedName>
    <definedName name="_xlnm.Print_Area" localSheetId="2">④加算措置適用のために取り組むべき事項!$A$1:$BI$32</definedName>
    <definedName name="_xlnm.Print_Area" localSheetId="3">⑤交付金額!$A$1:$AO$32</definedName>
    <definedName name="_xlnm.Print_Area" localSheetId="4">'⑥活動内容（共通）'!$A$1:$BV$32</definedName>
    <definedName name="_xlnm.Print_Area" localSheetId="5">'⑦活動内容（体制整備）'!$A$1:$BM$31</definedName>
    <definedName name="_xlnm.Print_Titles" localSheetId="0">'①協定識別＆②参加者〇'!$A:$G,'①協定識別＆②参加者〇'!$1:$12</definedName>
    <definedName name="_xlnm.Print_Titles" localSheetId="1">'③協定面積＆④加算措置'!$A:$F,'③協定面積＆④加算措置'!$1:$12</definedName>
    <definedName name="_xlnm.Print_Titles" localSheetId="2">④加算措置適用のために取り組むべき事項!$A:$F,④加算措置適用のために取り組むべき事項!$1:$12</definedName>
    <definedName name="_xlnm.Print_Titles" localSheetId="3">⑤交付金額!$A:$F,⑤交付金額!$1:$12</definedName>
    <definedName name="_xlnm.Print_Titles" localSheetId="4">'⑥活動内容（共通）'!$A:$K,'⑥活動内容（共通）'!$1:$12</definedName>
    <definedName name="_xlnm.Print_Titles" localSheetId="5">'⑦活動内容（体制整備）'!$A:$G,'⑦活動内容（体制整備）'!$1:$10</definedName>
    <definedName name="えりも町">市町村名!$C$150:$AV$150</definedName>
    <definedName name="せたな町">市町村名!$C$54:$AV$54</definedName>
    <definedName name="ニセコ町">市町村名!$C$59:$AV$59</definedName>
    <definedName name="むかわ町">市町村名!$C$144:$AV$144</definedName>
    <definedName name="愛知県">市町村名!$X$2:$X$180</definedName>
    <definedName name="愛媛県">市町村名!$AM$2:$AM$180</definedName>
    <definedName name="愛別町">市町村名!$C$92:$AV$92</definedName>
    <definedName name="旭川市">市町村名!$C$5:$AV$5</definedName>
    <definedName name="芦別市">市町村名!$C$17:$AV$17</definedName>
    <definedName name="安平町">市町村名!$C$143:$AV$143</definedName>
    <definedName name="伊達市">市町村名!$C$33:$AV$33</definedName>
    <definedName name="茨城県">市町村名!$I$2:$I$180</definedName>
    <definedName name="羽幌町">市町村名!$C$110:$AV$110</definedName>
    <definedName name="雨竜町">市町村名!$C$85:$AV$85</definedName>
    <definedName name="浦臼町">市町村名!$C$81:$AV$81</definedName>
    <definedName name="浦河町">市町村名!$C$148:$AV$148</definedName>
    <definedName name="浦幌町">市町村名!$C$169:$AV$169</definedName>
    <definedName name="猿払村">市町村名!$C$114:$AV$114</definedName>
    <definedName name="遠軽町">市町村名!$C$131:$AV$131</definedName>
    <definedName name="遠別町">市町村名!$C$112:$AV$112</definedName>
    <definedName name="奥尻町">市町村名!$C$52:$AV$52</definedName>
    <definedName name="岡山県">市町村名!$AH$2:$AH$180</definedName>
    <definedName name="沖縄県">市町村名!$AV$2:$AV$180</definedName>
    <definedName name="乙部町">市町村名!$C$51:$AV$51</definedName>
    <definedName name="音威子府村">市町村名!$C$104:$AV$104</definedName>
    <definedName name="音更町">市町村名!$C$152:$AV$152</definedName>
    <definedName name="下川町">市町村名!$C$102:$AV$102</definedName>
    <definedName name="歌志内市">市町村名!$C$28:$AV$28</definedName>
    <definedName name="芽室町">市町村名!$C$158:$AV$158</definedName>
    <definedName name="岩見沢市">市町村名!$C$11:$AV$11</definedName>
    <definedName name="岩手県">市町村名!$D$2:$D$180</definedName>
    <definedName name="岩内町">市町村名!$C$66:$AV$66</definedName>
    <definedName name="喜茂別町">市町村名!$C$62:$AV$62</definedName>
    <definedName name="岐阜県">市町村名!$W$2:$W$180</definedName>
    <definedName name="宮崎県">市町村名!$AT$2:$AT$180</definedName>
    <definedName name="宮城県">市町村名!$E$2:$E$180</definedName>
    <definedName name="京極町">市町村名!$C$63:$AV$63</definedName>
    <definedName name="京都府">市町村名!$AA$2:$AA$180</definedName>
    <definedName name="共和町">市町村名!$C$65:$AV$65</definedName>
    <definedName name="興部町">市町村名!$C$134:$AV$134</definedName>
    <definedName name="倶知安町">市町村名!$C$64:$AV$64</definedName>
    <definedName name="釧路市">市町村名!$C$7:$AV$7</definedName>
    <definedName name="釧路町">市町村名!$C$170:$AV$170</definedName>
    <definedName name="熊本県">市町村名!$AR$2:$AR$180</definedName>
    <definedName name="栗山町">市町村名!$C$79:$AV$79</definedName>
    <definedName name="訓子府町">市町村名!$C$128:$AV$128</definedName>
    <definedName name="群馬県">市町村名!$K$2:$K$180</definedName>
    <definedName name="恵庭市">市町村名!$C$32:$AV$32</definedName>
    <definedName name="月形町">市町村名!$C$80:$AV$80</definedName>
    <definedName name="剣淵町">市町村名!$C$101:$AV$101</definedName>
    <definedName name="古平町">市町村名!$C$70:$AV$70</definedName>
    <definedName name="厚岸町">市町村名!$C$171:$AV$171</definedName>
    <definedName name="厚真町">市町村名!$C$141:$AV$141</definedName>
    <definedName name="厚沢部町">市町村名!$C$50:$AV$50</definedName>
    <definedName name="広島県">市町村名!$AI$2:$AI$180</definedName>
    <definedName name="広尾町">市町村名!$C$162:$AV$162</definedName>
    <definedName name="更別村">市町村名!$C$160:$AV$160</definedName>
    <definedName name="江差町">市町村名!$C$48:$AV$48</definedName>
    <definedName name="江別市">市町村名!$C$18:$AV$18</definedName>
    <definedName name="香川県">市町村名!$AL$2:$AL$180</definedName>
    <definedName name="高知県">市町村名!$AN$2:$AN$180</definedName>
    <definedName name="黒松内町">市町村名!$C$57:$AV$57</definedName>
    <definedName name="今金町">市町村名!$C$53:$AV$53</definedName>
    <definedName name="根室市">市町村名!$C$24:$AV$24</definedName>
    <definedName name="佐賀県">市町村名!$AP$2:$AP$180</definedName>
    <definedName name="佐呂間町">市町村名!$C$130:$AV$130</definedName>
    <definedName name="砂川市">市町村名!$C$27:$AV$27</definedName>
    <definedName name="埼玉県">市町村名!$L$2:$L$180</definedName>
    <definedName name="札幌市">市町村名!$C$2:$AV$2</definedName>
    <definedName name="三笠市">市町村名!$C$23:$AV$23</definedName>
    <definedName name="三重県">市町村名!$Y$2:$Y$180</definedName>
    <definedName name="山形県">市町村名!$G$2:$G$180</definedName>
    <definedName name="山口県">市町村名!$AJ$2:$AJ$180</definedName>
    <definedName name="山梨県">市町村名!$P$2:$P$180</definedName>
    <definedName name="士別市">市町村名!$C$21:$AV$21</definedName>
    <definedName name="士幌町">市町村名!$C$153:$AV$153</definedName>
    <definedName name="枝幸町">市町村名!$C$117:$AV$117</definedName>
    <definedName name="滋賀県">市町村名!$Z$2:$Z$180</definedName>
    <definedName name="鹿児島県">市町村名!$AU$2:$AU$180</definedName>
    <definedName name="鹿追町">市町村名!$C$155:$AV$155</definedName>
    <definedName name="鹿部町">市町村名!$C$44:$AV$44</definedName>
    <definedName name="七飯町">市町村名!$C$43:$AV$43</definedName>
    <definedName name="室蘭市">市町村名!$C$6:$AV$6</definedName>
    <definedName name="斜里町">市町村名!$C$125:$AV$125</definedName>
    <definedName name="寿都町">市町村名!$C$56:$AV$56</definedName>
    <definedName name="秋田県">市町村名!$F$2:$F$180</definedName>
    <definedName name="初山別村">市町村名!$C$111:$AV$111</definedName>
    <definedName name="小清水町">市町村名!$C$127:$AV$127</definedName>
    <definedName name="小樽市">市町村名!$C$4:$AV$4</definedName>
    <definedName name="小平町">市町村名!$C$108:$AV$108</definedName>
    <definedName name="松前町">市町村名!$C$39:$AV$39</definedName>
    <definedName name="沼田町">市町村名!$C$87:$AV$87</definedName>
    <definedName name="上ノ国町">市町村名!$C$49:$AV$49</definedName>
    <definedName name="上砂川町">市町村名!$C$76:$AV$76</definedName>
    <definedName name="上士幌町">市町村名!$C$154:$AV$154</definedName>
    <definedName name="上川町">市町村名!$C$93:$AV$93</definedName>
    <definedName name="上富良野町">市町村名!$C$96:$AV$96</definedName>
    <definedName name="新ひだか町">市町村名!$C$151:$AV$151</definedName>
    <definedName name="新潟県">市町村名!$S$2:$S$180</definedName>
    <definedName name="新冠町">市町村名!$C$147:$AV$147</definedName>
    <definedName name="新篠津村">市町村名!$C$38:$AV$38</definedName>
    <definedName name="新十津川町">市町村名!$C$82:$AV$82</definedName>
    <definedName name="新得町">市町村名!$C$156:$AV$156</definedName>
    <definedName name="森町">市町村名!$C$45:$AV$45</definedName>
    <definedName name="深川市">市町村名!$C$29:$AV$29</definedName>
    <definedName name="真狩村">市町村名!$C$60:$AV$60</definedName>
    <definedName name="神恵内村">市町村名!$C$68:$AV$68</definedName>
    <definedName name="神奈川県">市町村名!$O$2:$O$180</definedName>
    <definedName name="仁木町">市町村名!$C$71:$AV$71</definedName>
    <definedName name="清水町">市町村名!$C$157:$AV$157</definedName>
    <definedName name="清里町">市町村名!$C$126:$AV$126</definedName>
    <definedName name="西興部村">市町村名!$C$135:$AV$135</definedName>
    <definedName name="青森県">市町村名!$C$2:$C$180</definedName>
    <definedName name="静岡県">市町村名!$R$2:$R$180</definedName>
    <definedName name="石狩市">市町村名!$C$35:$AV$35</definedName>
    <definedName name="石川県">市町村名!$U$2:$U$180</definedName>
    <definedName name="積丹町">市町村名!$C$69:$AV$69</definedName>
    <definedName name="赤井川村">市町村名!$C$73:$AV$73</definedName>
    <definedName name="赤平市">市町村名!$C$19:$AV$19</definedName>
    <definedName name="千歳市">市町村名!$C$25:$AV$25</definedName>
    <definedName name="千葉県">市町村名!$M$2:$M$180</definedName>
    <definedName name="占冠村">市町村名!$C$99:$AV$99</definedName>
    <definedName name="壮瞥町">市町村名!$C$139:$AV$139</definedName>
    <definedName name="増毛町">市町村名!$C$107:$AV$107</definedName>
    <definedName name="足寄町">市町村名!$C$167:$AV$167</definedName>
    <definedName name="帯広市">市町村名!$C$8:$AV$8</definedName>
    <definedName name="大空町">市町村名!$C$137:$AV$137</definedName>
    <definedName name="大阪府">市町村名!$AB$2:$AB$180</definedName>
    <definedName name="大樹町">市町村名!$C$161:$AV$161</definedName>
    <definedName name="大分県">市町村名!$AS$2:$AS$180</definedName>
    <definedName name="鷹栖町">市町村名!$C$88:$AV$88</definedName>
    <definedName name="滝上町">市町村名!$C$133:$AV$133</definedName>
    <definedName name="滝川市">市町村名!$C$26:$AV$26</definedName>
    <definedName name="知内町">市町村名!$C$41:$AV$41</definedName>
    <definedName name="池田町">市町村名!$C$164:$AV$164</definedName>
    <definedName name="稚内市">市町村名!$C$15:$AV$15</definedName>
    <definedName name="置戸町">市町村名!$C$129:$AV$129</definedName>
    <definedName name="秩父別町">市町村名!$C$84:$AV$84</definedName>
    <definedName name="中札内村">市町村名!$C$159:$AV$159</definedName>
    <definedName name="中川町">市町村名!$C$105:$AV$105</definedName>
    <definedName name="中頓別町">市町村名!$C$116:$AV$116</definedName>
    <definedName name="中標津町">市町村名!$C$178:$AV$178</definedName>
    <definedName name="中富良野町">市町村名!$C$97:$AV$97</definedName>
    <definedName name="長崎県">市町村名!$AQ$2:$AQ$180</definedName>
    <definedName name="長沼町">市町村名!$C$78:$AV$78</definedName>
    <definedName name="長万部町">市町村名!$C$47:$AV$47</definedName>
    <definedName name="長野県">市町村名!$Q$2:$Q$180</definedName>
    <definedName name="鳥取県">市町村名!$AF$2:$AF$180</definedName>
    <definedName name="津別町">市町村名!$C$124:$AV$124</definedName>
    <definedName name="鶴居村">市町村名!$C$175:$AV$175</definedName>
    <definedName name="弟子屈町">市町村名!$C$174:$AV$174</definedName>
    <definedName name="天塩町">市町村名!$C$113:$AV$113</definedName>
    <definedName name="登別市">市町村名!$C$31:$AV$31</definedName>
    <definedName name="都道府県名">市町村名!$A$2:$A$48</definedName>
    <definedName name="島根県">市町村名!$AG$2:$AG$180</definedName>
    <definedName name="島牧村">市町村名!$C$55:$AV$55</definedName>
    <definedName name="東京都">市町村名!$N$2:$N$180</definedName>
    <definedName name="東神楽町">市町村名!$C$89:$AV$89</definedName>
    <definedName name="東川町">市町村名!$C$94:$AV$94</definedName>
    <definedName name="当別町">市町村名!$C$37:$AV$37</definedName>
    <definedName name="当麻町">市町村名!$C$90:$AV$90</definedName>
    <definedName name="洞爺湖町">市町村名!$C$142:$AV$142</definedName>
    <definedName name="徳島県">市町村名!$AK$2:$AK$180</definedName>
    <definedName name="栃木県">市町村名!$J$2:$J$180</definedName>
    <definedName name="苫小牧市">市町村名!$C$14:$AV$14</definedName>
    <definedName name="苫前町">市町村名!$C$109:$AV$109</definedName>
    <definedName name="奈井江町">市町村名!$C$75:$AV$75</definedName>
    <definedName name="奈良県">市町村名!$AD$2:$AD$180</definedName>
    <definedName name="南富良野町">市町村名!$C$98:$AV$98</definedName>
    <definedName name="南幌町">市町村名!$C$74:$AV$74</definedName>
    <definedName name="日高町">市町村名!$C$145:$AV$145</definedName>
    <definedName name="泊村">市町村名!$C$67:$AV$67</definedName>
    <definedName name="白糠町">市町村名!$C$176:$AV$176</definedName>
    <definedName name="白老町">市町村名!$C$140:$AV$140</definedName>
    <definedName name="函館市">市町村名!$C$3:$AV$3</definedName>
    <definedName name="八雲町">市町村名!$C$46:$AV$46</definedName>
    <definedName name="比布町">市町村名!$C$91:$AV$91</definedName>
    <definedName name="美唄市">市町村名!$C$16:$AV$16</definedName>
    <definedName name="美瑛町">市町村名!$C$95:$AV$95</definedName>
    <definedName name="美深町">市町村名!$C$103:$AV$103</definedName>
    <definedName name="美幌町">市町村名!$C$123:$AV$123</definedName>
    <definedName name="標茶町">市町村名!$C$173:$AV$173</definedName>
    <definedName name="標津町">市町村名!$C$179:$AV$179</definedName>
    <definedName name="浜中町">市町村名!$C$172:$AV$172</definedName>
    <definedName name="浜頓別町">市町村名!$C$115:$AV$115</definedName>
    <definedName name="富山県">市町村名!$T$2:$T$180</definedName>
    <definedName name="富良野市">市町村名!$C$30:$AV$30</definedName>
    <definedName name="福井県">市町村名!$V$2:$V$180</definedName>
    <definedName name="福岡県">市町村名!$AO$2:$AO$180</definedName>
    <definedName name="福島県">市町村名!$H$2:$H$180</definedName>
    <definedName name="福島町">市町村名!$C$40:$AV$40</definedName>
    <definedName name="兵庫県">市町村名!$AC$2:$AC$180</definedName>
    <definedName name="平取町">市町村名!$C$146:$AV$146</definedName>
    <definedName name="別海町">市町村名!$C$177:$AV$177</definedName>
    <definedName name="豊浦町">市町村名!$C$138:$AV$138</definedName>
    <definedName name="豊頃町">市町村名!$C$165:$AV$165</definedName>
    <definedName name="豊富町">市町村名!$C$118:$AV$118</definedName>
    <definedName name="北海道">市町村名!$B$2:$B$180</definedName>
    <definedName name="北見市">市町村名!$C$9:$AV$9</definedName>
    <definedName name="北広島市">市町村名!$C$34:$AV$34</definedName>
    <definedName name="北斗市">市町村名!$C$36:$AV$36</definedName>
    <definedName name="北竜町">市町村名!$C$86:$AV$86</definedName>
    <definedName name="幌延町">市町村名!$C$122:$AV$122</definedName>
    <definedName name="幌加内町">市町村名!$C$106:$AV$106</definedName>
    <definedName name="本別町">市町村名!$C$166:$AV$166</definedName>
    <definedName name="妹背牛町">市町村名!$C$83:$AV$83</definedName>
    <definedName name="幕別町">市町村名!$C$163:$AV$163</definedName>
    <definedName name="名寄市">市町村名!$C$22:$AV$22</definedName>
    <definedName name="網走市">市町村名!$C$12:$AV$12</definedName>
    <definedName name="木古内町">市町村名!$C$42:$AV$42</definedName>
    <definedName name="紋別市">市町村名!$C$20:$AV$20</definedName>
    <definedName name="湧別町">市町村名!$C$132:$AV$132</definedName>
    <definedName name="由仁町">市町村名!$C$77:$AV$77</definedName>
    <definedName name="雄武町">市町村名!$C$136:$AV$136</definedName>
    <definedName name="夕張市">市町村名!$C$10:$AV$10</definedName>
    <definedName name="余市町">市町村名!$C$72:$AV$72</definedName>
    <definedName name="様似町">市町村名!$C$149:$AV$149</definedName>
    <definedName name="羅臼町">市町村名!$C$180:$AV$180</definedName>
    <definedName name="蘭越町">市町村名!$C$58:$AV$58</definedName>
    <definedName name="利尻町">市町村名!$C$120:$AV$120</definedName>
    <definedName name="利尻富士町">市町村名!$C$121:$AV$121</definedName>
    <definedName name="陸別町">市町村名!$C$168:$AV$168</definedName>
    <definedName name="留寿都村">市町村名!$C$61:$AV$61</definedName>
    <definedName name="留萌市">市町村名!$C$13:$AV$13</definedName>
    <definedName name="礼文町">市町村名!$C$119:$AV$119</definedName>
    <definedName name="和歌山県">市町村名!$AE$2:$AE$180</definedName>
    <definedName name="和寒町">市町村名!$C$100:$AV$100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31" i="35" l="1"/>
  <c r="AW31" i="35"/>
  <c r="AI31" i="35"/>
  <c r="X31" i="35"/>
  <c r="P31" i="35"/>
  <c r="G31" i="35"/>
  <c r="F31" i="35"/>
  <c r="E31" i="35"/>
  <c r="D31" i="35"/>
  <c r="C31" i="35"/>
  <c r="B31" i="35"/>
  <c r="A31" i="35"/>
  <c r="BE30" i="35"/>
  <c r="AW30" i="35"/>
  <c r="AI30" i="35"/>
  <c r="X30" i="35"/>
  <c r="P30" i="35"/>
  <c r="G30" i="35"/>
  <c r="F30" i="35"/>
  <c r="E30" i="35"/>
  <c r="D30" i="35"/>
  <c r="C30" i="35"/>
  <c r="B30" i="35"/>
  <c r="A30" i="35"/>
  <c r="BE29" i="35"/>
  <c r="AW29" i="35"/>
  <c r="AI29" i="35"/>
  <c r="X29" i="35"/>
  <c r="P29" i="35"/>
  <c r="G29" i="35"/>
  <c r="F29" i="35"/>
  <c r="E29" i="35"/>
  <c r="D29" i="35"/>
  <c r="C29" i="35"/>
  <c r="B29" i="35"/>
  <c r="A29" i="35"/>
  <c r="BE28" i="35"/>
  <c r="AW28" i="35"/>
  <c r="AI28" i="35"/>
  <c r="X28" i="35"/>
  <c r="P28" i="35"/>
  <c r="G28" i="35"/>
  <c r="F28" i="35"/>
  <c r="E28" i="35"/>
  <c r="D28" i="35"/>
  <c r="C28" i="35"/>
  <c r="B28" i="35"/>
  <c r="A28" i="35"/>
  <c r="BE27" i="35"/>
  <c r="AW27" i="35"/>
  <c r="AI27" i="35"/>
  <c r="X27" i="35"/>
  <c r="P27" i="35"/>
  <c r="G27" i="35"/>
  <c r="F27" i="35"/>
  <c r="E27" i="35"/>
  <c r="D27" i="35"/>
  <c r="C27" i="35"/>
  <c r="B27" i="35"/>
  <c r="A27" i="35"/>
  <c r="BE26" i="35"/>
  <c r="AW26" i="35"/>
  <c r="AI26" i="35"/>
  <c r="X26" i="35"/>
  <c r="P26" i="35"/>
  <c r="G26" i="35"/>
  <c r="F26" i="35"/>
  <c r="E26" i="35"/>
  <c r="D26" i="35"/>
  <c r="C26" i="35"/>
  <c r="B26" i="35"/>
  <c r="A26" i="35"/>
  <c r="BE25" i="35"/>
  <c r="AW25" i="35"/>
  <c r="AI25" i="35"/>
  <c r="X25" i="35"/>
  <c r="P25" i="35"/>
  <c r="G25" i="35"/>
  <c r="F25" i="35"/>
  <c r="E25" i="35"/>
  <c r="D25" i="35"/>
  <c r="C25" i="35"/>
  <c r="B25" i="35"/>
  <c r="A25" i="35"/>
  <c r="BE24" i="35"/>
  <c r="AW24" i="35"/>
  <c r="AI24" i="35"/>
  <c r="X24" i="35"/>
  <c r="P24" i="35"/>
  <c r="G24" i="35"/>
  <c r="F24" i="35"/>
  <c r="E24" i="35"/>
  <c r="D24" i="35"/>
  <c r="C24" i="35"/>
  <c r="B24" i="35"/>
  <c r="A24" i="35"/>
  <c r="BE23" i="35"/>
  <c r="AW23" i="35"/>
  <c r="AI23" i="35"/>
  <c r="X23" i="35"/>
  <c r="P23" i="35"/>
  <c r="G23" i="35"/>
  <c r="F23" i="35"/>
  <c r="E23" i="35"/>
  <c r="D23" i="35"/>
  <c r="C23" i="35"/>
  <c r="B23" i="35"/>
  <c r="A23" i="35"/>
  <c r="BE22" i="35"/>
  <c r="AW22" i="35"/>
  <c r="AI22" i="35"/>
  <c r="X22" i="35"/>
  <c r="P22" i="35"/>
  <c r="G22" i="35"/>
  <c r="F22" i="35"/>
  <c r="E22" i="35"/>
  <c r="D22" i="35"/>
  <c r="C22" i="35"/>
  <c r="B22" i="35"/>
  <c r="A22" i="35"/>
  <c r="BE21" i="35"/>
  <c r="AW21" i="35"/>
  <c r="AI21" i="35"/>
  <c r="X21" i="35"/>
  <c r="P21" i="35"/>
  <c r="G21" i="35"/>
  <c r="F21" i="35"/>
  <c r="E21" i="35"/>
  <c r="D21" i="35"/>
  <c r="C21" i="35"/>
  <c r="B21" i="35"/>
  <c r="A21" i="35"/>
  <c r="BE20" i="35"/>
  <c r="AW20" i="35"/>
  <c r="AI20" i="35"/>
  <c r="X20" i="35"/>
  <c r="P20" i="35"/>
  <c r="G20" i="35"/>
  <c r="F20" i="35"/>
  <c r="E20" i="35"/>
  <c r="D20" i="35"/>
  <c r="C20" i="35"/>
  <c r="B20" i="35"/>
  <c r="A20" i="35"/>
  <c r="BE19" i="35"/>
  <c r="AW19" i="35"/>
  <c r="AI19" i="35"/>
  <c r="X19" i="35"/>
  <c r="P19" i="35"/>
  <c r="G19" i="35"/>
  <c r="F19" i="35"/>
  <c r="E19" i="35"/>
  <c r="D19" i="35"/>
  <c r="C19" i="35"/>
  <c r="B19" i="35"/>
  <c r="A19" i="35"/>
  <c r="BE18" i="35"/>
  <c r="AW18" i="35"/>
  <c r="AI18" i="35"/>
  <c r="X18" i="35"/>
  <c r="P18" i="35"/>
  <c r="G18" i="35"/>
  <c r="F18" i="35"/>
  <c r="E18" i="35"/>
  <c r="D18" i="35"/>
  <c r="C18" i="35"/>
  <c r="B18" i="35"/>
  <c r="A18" i="35"/>
  <c r="BE17" i="35"/>
  <c r="AW17" i="35"/>
  <c r="AI17" i="35"/>
  <c r="X17" i="35"/>
  <c r="P17" i="35"/>
  <c r="G17" i="35"/>
  <c r="F17" i="35"/>
  <c r="E17" i="35"/>
  <c r="D17" i="35"/>
  <c r="C17" i="35"/>
  <c r="B17" i="35"/>
  <c r="A17" i="35"/>
  <c r="BE16" i="35"/>
  <c r="AW16" i="35"/>
  <c r="AI16" i="35"/>
  <c r="X16" i="35"/>
  <c r="P16" i="35"/>
  <c r="G16" i="35"/>
  <c r="F16" i="35"/>
  <c r="E16" i="35"/>
  <c r="D16" i="35"/>
  <c r="C16" i="35"/>
  <c r="B16" i="35"/>
  <c r="A16" i="35"/>
  <c r="BE15" i="35"/>
  <c r="AW15" i="35"/>
  <c r="AI15" i="35"/>
  <c r="X15" i="35"/>
  <c r="P15" i="35"/>
  <c r="G15" i="35"/>
  <c r="F15" i="35"/>
  <c r="E15" i="35"/>
  <c r="D15" i="35"/>
  <c r="C15" i="35"/>
  <c r="B15" i="35"/>
  <c r="A15" i="35"/>
  <c r="BE14" i="35"/>
  <c r="AW14" i="35"/>
  <c r="AI14" i="35"/>
  <c r="X14" i="35"/>
  <c r="P14" i="35"/>
  <c r="G14" i="35"/>
  <c r="F14" i="35"/>
  <c r="E14" i="35"/>
  <c r="D14" i="35"/>
  <c r="C14" i="35"/>
  <c r="B14" i="35"/>
  <c r="A14" i="35"/>
  <c r="BE13" i="35"/>
  <c r="AW13" i="35"/>
  <c r="AI13" i="35"/>
  <c r="X13" i="35"/>
  <c r="P13" i="35"/>
  <c r="G13" i="35"/>
  <c r="F13" i="35"/>
  <c r="E13" i="35"/>
  <c r="D13" i="35"/>
  <c r="C13" i="35"/>
  <c r="B13" i="35"/>
  <c r="A13" i="35"/>
  <c r="BE12" i="35"/>
  <c r="AW12" i="35"/>
  <c r="AI12" i="35"/>
  <c r="X12" i="35"/>
  <c r="P12" i="35"/>
  <c r="G12" i="35"/>
  <c r="F12" i="35"/>
  <c r="E12" i="35"/>
  <c r="D12" i="35"/>
  <c r="C12" i="35"/>
  <c r="B12" i="35"/>
  <c r="A12" i="35"/>
  <c r="H10" i="35"/>
  <c r="I10" i="35" s="1"/>
  <c r="J10" i="35" s="1"/>
  <c r="K10" i="35" s="1"/>
  <c r="L10" i="35" s="1"/>
  <c r="M10" i="35" s="1"/>
  <c r="N10" i="35" s="1"/>
  <c r="O10" i="35" s="1"/>
  <c r="P10" i="35" s="1"/>
  <c r="Q10" i="35" s="1"/>
  <c r="R10" i="35" s="1"/>
  <c r="S10" i="35" s="1"/>
  <c r="T10" i="35" s="1"/>
  <c r="U10" i="35" s="1"/>
  <c r="V10" i="35" s="1"/>
  <c r="W10" i="35" s="1"/>
  <c r="X10" i="35" s="1"/>
  <c r="Y10" i="35" s="1"/>
  <c r="Z10" i="35" s="1"/>
  <c r="AA10" i="35" s="1"/>
  <c r="AB10" i="35" s="1"/>
  <c r="AC10" i="35" s="1"/>
  <c r="AD10" i="35" s="1"/>
  <c r="AE10" i="35" s="1"/>
  <c r="AF10" i="35" s="1"/>
  <c r="AG10" i="35" s="1"/>
  <c r="AH10" i="35" s="1"/>
  <c r="AI10" i="35" s="1"/>
  <c r="AJ10" i="35" s="1"/>
  <c r="AK10" i="35" s="1"/>
  <c r="AL10" i="35" s="1"/>
  <c r="AM10" i="35" s="1"/>
  <c r="AN10" i="35" s="1"/>
  <c r="AO10" i="35" s="1"/>
  <c r="AP10" i="35" s="1"/>
  <c r="AQ10" i="35" s="1"/>
  <c r="AR10" i="35" s="1"/>
  <c r="AS10" i="35" s="1"/>
  <c r="AT10" i="35" s="1"/>
  <c r="AU10" i="35" s="1"/>
  <c r="AV10" i="35" s="1"/>
  <c r="AW10" i="35" s="1"/>
  <c r="AX10" i="35" s="1"/>
  <c r="AY10" i="35" s="1"/>
  <c r="AZ10" i="35" s="1"/>
  <c r="BA10" i="35" s="1"/>
  <c r="BB10" i="35" s="1"/>
  <c r="BC10" i="35" s="1"/>
  <c r="BD10" i="35" s="1"/>
  <c r="BE10" i="35" s="1"/>
  <c r="BF10" i="35" s="1"/>
  <c r="BG10" i="35" s="1"/>
  <c r="BH10" i="35" s="1"/>
  <c r="BI10" i="35" s="1"/>
  <c r="BJ10" i="35" s="1"/>
  <c r="BK10" i="35" s="1"/>
  <c r="BL10" i="35" s="1"/>
  <c r="BM10" i="35" s="1"/>
  <c r="AF32" i="32" l="1"/>
  <c r="P32" i="32" s="1"/>
  <c r="N32" i="32"/>
  <c r="J32" i="32"/>
  <c r="K32" i="32" s="1"/>
  <c r="F32" i="32"/>
  <c r="E32" i="32"/>
  <c r="D32" i="32"/>
  <c r="C32" i="32"/>
  <c r="B32" i="32"/>
  <c r="A32" i="32"/>
  <c r="AF31" i="32"/>
  <c r="P31" i="32" s="1"/>
  <c r="N31" i="32"/>
  <c r="J31" i="32"/>
  <c r="K31" i="32" s="1"/>
  <c r="F31" i="32"/>
  <c r="E31" i="32"/>
  <c r="D31" i="32"/>
  <c r="C31" i="32"/>
  <c r="B31" i="32"/>
  <c r="A31" i="32"/>
  <c r="AF30" i="32"/>
  <c r="P30" i="32" s="1"/>
  <c r="N30" i="32"/>
  <c r="J30" i="32"/>
  <c r="K30" i="32" s="1"/>
  <c r="F30" i="32"/>
  <c r="E30" i="32"/>
  <c r="D30" i="32"/>
  <c r="C30" i="32"/>
  <c r="B30" i="32"/>
  <c r="A30" i="32"/>
  <c r="AF29" i="32"/>
  <c r="P29" i="32" s="1"/>
  <c r="N29" i="32"/>
  <c r="J29" i="32"/>
  <c r="K29" i="32" s="1"/>
  <c r="E29" i="32"/>
  <c r="D29" i="32"/>
  <c r="C29" i="32"/>
  <c r="B29" i="32"/>
  <c r="A29" i="32"/>
  <c r="AF28" i="32"/>
  <c r="P28" i="32" s="1"/>
  <c r="N28" i="32"/>
  <c r="J28" i="32"/>
  <c r="K28" i="32" s="1"/>
  <c r="F28" i="32"/>
  <c r="E28" i="32"/>
  <c r="D28" i="32"/>
  <c r="C28" i="32"/>
  <c r="B28" i="32"/>
  <c r="A28" i="32"/>
  <c r="AF27" i="32"/>
  <c r="P27" i="32" s="1"/>
  <c r="N27" i="32"/>
  <c r="J27" i="32"/>
  <c r="K27" i="32" s="1"/>
  <c r="F27" i="32"/>
  <c r="E27" i="32"/>
  <c r="D27" i="32"/>
  <c r="C27" i="32"/>
  <c r="B27" i="32"/>
  <c r="A27" i="32"/>
  <c r="AF26" i="32"/>
  <c r="P26" i="32" s="1"/>
  <c r="N26" i="32"/>
  <c r="J26" i="32"/>
  <c r="K26" i="32" s="1"/>
  <c r="F26" i="32"/>
  <c r="E26" i="32"/>
  <c r="D26" i="32"/>
  <c r="C26" i="32"/>
  <c r="B26" i="32"/>
  <c r="A26" i="32"/>
  <c r="AF25" i="32"/>
  <c r="P25" i="32" s="1"/>
  <c r="N25" i="32"/>
  <c r="J25" i="32"/>
  <c r="K25" i="32" s="1"/>
  <c r="F25" i="32"/>
  <c r="E25" i="32"/>
  <c r="D25" i="32"/>
  <c r="C25" i="32"/>
  <c r="B25" i="32"/>
  <c r="A25" i="32"/>
  <c r="AF24" i="32"/>
  <c r="P24" i="32" s="1"/>
  <c r="N24" i="32"/>
  <c r="J24" i="32"/>
  <c r="K24" i="32" s="1"/>
  <c r="F24" i="32"/>
  <c r="E24" i="32"/>
  <c r="D24" i="32"/>
  <c r="C24" i="32"/>
  <c r="B24" i="32"/>
  <c r="A24" i="32"/>
  <c r="AF23" i="32"/>
  <c r="P23" i="32" s="1"/>
  <c r="N23" i="32"/>
  <c r="J23" i="32"/>
  <c r="K23" i="32" s="1"/>
  <c r="F23" i="32"/>
  <c r="E23" i="32"/>
  <c r="D23" i="32"/>
  <c r="C23" i="32"/>
  <c r="B23" i="32"/>
  <c r="A23" i="32"/>
  <c r="AF22" i="32"/>
  <c r="P22" i="32" s="1"/>
  <c r="N22" i="32"/>
  <c r="J22" i="32"/>
  <c r="K22" i="32" s="1"/>
  <c r="F22" i="32"/>
  <c r="E22" i="32"/>
  <c r="D22" i="32"/>
  <c r="C22" i="32"/>
  <c r="B22" i="32"/>
  <c r="A22" i="32"/>
  <c r="AF21" i="32"/>
  <c r="P21" i="32" s="1"/>
  <c r="N21" i="32"/>
  <c r="J21" i="32"/>
  <c r="K21" i="32" s="1"/>
  <c r="F21" i="32"/>
  <c r="E21" i="32"/>
  <c r="D21" i="32"/>
  <c r="C21" i="32"/>
  <c r="B21" i="32"/>
  <c r="A21" i="32"/>
  <c r="AF20" i="32"/>
  <c r="P20" i="32" s="1"/>
  <c r="N20" i="32"/>
  <c r="J20" i="32"/>
  <c r="K20" i="32" s="1"/>
  <c r="F20" i="32"/>
  <c r="E20" i="32"/>
  <c r="D20" i="32"/>
  <c r="C20" i="32"/>
  <c r="B20" i="32"/>
  <c r="A20" i="32"/>
  <c r="AF19" i="32"/>
  <c r="P19" i="32" s="1"/>
  <c r="N19" i="32"/>
  <c r="J19" i="32"/>
  <c r="K19" i="32" s="1"/>
  <c r="F19" i="32"/>
  <c r="E19" i="32"/>
  <c r="D19" i="32"/>
  <c r="C19" i="32"/>
  <c r="B19" i="32"/>
  <c r="A19" i="32"/>
  <c r="AF18" i="32"/>
  <c r="P18" i="32" s="1"/>
  <c r="N18" i="32"/>
  <c r="J18" i="32"/>
  <c r="K18" i="32" s="1"/>
  <c r="F18" i="32"/>
  <c r="E18" i="32"/>
  <c r="D18" i="32"/>
  <c r="C18" i="32"/>
  <c r="B18" i="32"/>
  <c r="A18" i="32"/>
  <c r="AF17" i="32"/>
  <c r="P17" i="32" s="1"/>
  <c r="N17" i="32"/>
  <c r="J17" i="32"/>
  <c r="K17" i="32" s="1"/>
  <c r="F17" i="32"/>
  <c r="E17" i="32"/>
  <c r="D17" i="32"/>
  <c r="C17" i="32"/>
  <c r="B17" i="32"/>
  <c r="A17" i="32"/>
  <c r="AF16" i="32"/>
  <c r="P16" i="32" s="1"/>
  <c r="N16" i="32"/>
  <c r="J16" i="32"/>
  <c r="K16" i="32" s="1"/>
  <c r="F16" i="32"/>
  <c r="E16" i="32"/>
  <c r="D16" i="32"/>
  <c r="C16" i="32"/>
  <c r="B16" i="32"/>
  <c r="A16" i="32"/>
  <c r="AF15" i="32"/>
  <c r="P15" i="32" s="1"/>
  <c r="N15" i="32"/>
  <c r="J15" i="32"/>
  <c r="K15" i="32" s="1"/>
  <c r="F15" i="32"/>
  <c r="E15" i="32"/>
  <c r="D15" i="32"/>
  <c r="C15" i="32"/>
  <c r="B15" i="32"/>
  <c r="A15" i="32"/>
  <c r="AF14" i="32"/>
  <c r="P14" i="32" s="1"/>
  <c r="N14" i="32"/>
  <c r="J14" i="32"/>
  <c r="K14" i="32" s="1"/>
  <c r="F14" i="32"/>
  <c r="E14" i="32"/>
  <c r="D14" i="32"/>
  <c r="C14" i="32"/>
  <c r="B14" i="32"/>
  <c r="A14" i="32"/>
  <c r="AF13" i="32"/>
  <c r="P13" i="32" s="1"/>
  <c r="N13" i="32"/>
  <c r="J13" i="32"/>
  <c r="K13" i="32" s="1"/>
  <c r="F13" i="32"/>
  <c r="E13" i="32"/>
  <c r="D13" i="32"/>
  <c r="C13" i="32"/>
  <c r="B13" i="32"/>
  <c r="A13" i="32"/>
  <c r="G11" i="32"/>
  <c r="H11" i="32" s="1"/>
  <c r="I11" i="32" s="1"/>
  <c r="J11" i="32" s="1"/>
  <c r="K11" i="32" s="1"/>
  <c r="L11" i="32" s="1"/>
  <c r="M11" i="32" s="1"/>
  <c r="N11" i="32" s="1"/>
  <c r="O11" i="32" s="1"/>
  <c r="P11" i="32" s="1"/>
  <c r="Q11" i="32" s="1"/>
  <c r="R11" i="32" s="1"/>
  <c r="S11" i="32" s="1"/>
  <c r="T11" i="32" s="1"/>
  <c r="U11" i="32" s="1"/>
  <c r="V11" i="32" s="1"/>
  <c r="W11" i="32" s="1"/>
  <c r="X11" i="32" s="1"/>
  <c r="Y11" i="32" s="1"/>
  <c r="Z11" i="32" s="1"/>
  <c r="AA11" i="32" s="1"/>
  <c r="AB11" i="32" s="1"/>
  <c r="AC11" i="32" s="1"/>
  <c r="AD11" i="32" s="1"/>
  <c r="AE11" i="32" s="1"/>
  <c r="AF11" i="32" s="1"/>
  <c r="AG11" i="32" s="1"/>
  <c r="AH11" i="32" s="1"/>
  <c r="AI11" i="32" s="1"/>
  <c r="AJ11" i="32" s="1"/>
  <c r="AK11" i="32" s="1"/>
  <c r="AL11" i="32" s="1"/>
  <c r="AM11" i="32" s="1"/>
  <c r="AN11" i="32" s="1"/>
  <c r="AO11" i="32" s="1"/>
  <c r="BK32" i="34"/>
  <c r="BE32" i="34"/>
  <c r="AH32" i="34"/>
  <c r="AB32" i="34"/>
  <c r="L32" i="34"/>
  <c r="K32" i="34"/>
  <c r="J32" i="34"/>
  <c r="I32" i="34"/>
  <c r="H32" i="34"/>
  <c r="G32" i="34"/>
  <c r="F32" i="34"/>
  <c r="E32" i="34"/>
  <c r="D32" i="34"/>
  <c r="C32" i="34"/>
  <c r="B32" i="34"/>
  <c r="A32" i="34"/>
  <c r="BK31" i="34"/>
  <c r="BE31" i="34"/>
  <c r="AH31" i="34"/>
  <c r="AB31" i="34"/>
  <c r="L31" i="34"/>
  <c r="K31" i="34"/>
  <c r="J31" i="34"/>
  <c r="I31" i="34"/>
  <c r="H31" i="34"/>
  <c r="G31" i="34"/>
  <c r="F31" i="34"/>
  <c r="E31" i="34"/>
  <c r="D31" i="34"/>
  <c r="C31" i="34"/>
  <c r="B31" i="34"/>
  <c r="A31" i="34"/>
  <c r="BK30" i="34"/>
  <c r="BE30" i="34"/>
  <c r="AH30" i="34"/>
  <c r="AB30" i="34"/>
  <c r="L30" i="34"/>
  <c r="K30" i="34"/>
  <c r="J30" i="34"/>
  <c r="I30" i="34"/>
  <c r="H30" i="34"/>
  <c r="G30" i="34"/>
  <c r="F30" i="34"/>
  <c r="E30" i="34"/>
  <c r="D30" i="34"/>
  <c r="C30" i="34"/>
  <c r="B30" i="34"/>
  <c r="A30" i="34"/>
  <c r="BK29" i="34"/>
  <c r="BE29" i="34"/>
  <c r="AH29" i="34"/>
  <c r="AB29" i="34"/>
  <c r="L29" i="34"/>
  <c r="K29" i="34"/>
  <c r="J29" i="34"/>
  <c r="I29" i="34"/>
  <c r="H29" i="34"/>
  <c r="G29" i="34"/>
  <c r="F29" i="34"/>
  <c r="E29" i="34"/>
  <c r="D29" i="34"/>
  <c r="C29" i="34"/>
  <c r="B29" i="34"/>
  <c r="A29" i="34"/>
  <c r="BK28" i="34"/>
  <c r="BE28" i="34"/>
  <c r="AH28" i="34"/>
  <c r="AB28" i="34"/>
  <c r="L28" i="34"/>
  <c r="K28" i="34"/>
  <c r="J28" i="34"/>
  <c r="I28" i="34"/>
  <c r="H28" i="34"/>
  <c r="G28" i="34"/>
  <c r="F28" i="34"/>
  <c r="E28" i="34"/>
  <c r="D28" i="34"/>
  <c r="C28" i="34"/>
  <c r="B28" i="34"/>
  <c r="A28" i="34"/>
  <c r="BK27" i="34"/>
  <c r="BE27" i="34"/>
  <c r="AH27" i="34"/>
  <c r="AB27" i="34"/>
  <c r="L27" i="34"/>
  <c r="K27" i="34"/>
  <c r="J27" i="34"/>
  <c r="I27" i="34"/>
  <c r="H27" i="34"/>
  <c r="G27" i="34"/>
  <c r="F27" i="34"/>
  <c r="E27" i="34"/>
  <c r="D27" i="34"/>
  <c r="C27" i="34"/>
  <c r="B27" i="34"/>
  <c r="A27" i="34"/>
  <c r="BK26" i="34"/>
  <c r="BE26" i="34"/>
  <c r="AH26" i="34"/>
  <c r="AB26" i="34"/>
  <c r="L26" i="34"/>
  <c r="K26" i="34"/>
  <c r="J26" i="34"/>
  <c r="I26" i="34"/>
  <c r="H26" i="34"/>
  <c r="G26" i="34"/>
  <c r="F26" i="34"/>
  <c r="E26" i="34"/>
  <c r="D26" i="34"/>
  <c r="C26" i="34"/>
  <c r="B26" i="34"/>
  <c r="A26" i="34"/>
  <c r="BK25" i="34"/>
  <c r="BE25" i="34"/>
  <c r="AH25" i="34"/>
  <c r="AB25" i="34"/>
  <c r="L25" i="34"/>
  <c r="K25" i="34"/>
  <c r="J25" i="34"/>
  <c r="I25" i="34"/>
  <c r="H25" i="34"/>
  <c r="G25" i="34"/>
  <c r="F25" i="34"/>
  <c r="E25" i="34"/>
  <c r="D25" i="34"/>
  <c r="C25" i="34"/>
  <c r="B25" i="34"/>
  <c r="A25" i="34"/>
  <c r="BK24" i="34"/>
  <c r="BE24" i="34"/>
  <c r="AH24" i="34"/>
  <c r="AB24" i="34"/>
  <c r="L24" i="34"/>
  <c r="K24" i="34"/>
  <c r="J24" i="34"/>
  <c r="I24" i="34"/>
  <c r="H24" i="34"/>
  <c r="G24" i="34"/>
  <c r="F24" i="34"/>
  <c r="E24" i="34"/>
  <c r="D24" i="34"/>
  <c r="C24" i="34"/>
  <c r="B24" i="34"/>
  <c r="A24" i="34"/>
  <c r="BK23" i="34"/>
  <c r="BE23" i="34"/>
  <c r="AH23" i="34"/>
  <c r="AB23" i="34"/>
  <c r="L23" i="34"/>
  <c r="K23" i="34"/>
  <c r="J23" i="34"/>
  <c r="I23" i="34"/>
  <c r="H23" i="34"/>
  <c r="G23" i="34"/>
  <c r="F23" i="34"/>
  <c r="E23" i="34"/>
  <c r="D23" i="34"/>
  <c r="C23" i="34"/>
  <c r="B23" i="34"/>
  <c r="A23" i="34"/>
  <c r="BK22" i="34"/>
  <c r="BE22" i="34"/>
  <c r="AH22" i="34"/>
  <c r="AB22" i="34"/>
  <c r="L22" i="34"/>
  <c r="K22" i="34"/>
  <c r="J22" i="34"/>
  <c r="I22" i="34"/>
  <c r="H22" i="34"/>
  <c r="G22" i="34"/>
  <c r="F22" i="34"/>
  <c r="E22" i="34"/>
  <c r="D22" i="34"/>
  <c r="C22" i="34"/>
  <c r="B22" i="34"/>
  <c r="A22" i="34"/>
  <c r="BK21" i="34"/>
  <c r="BE21" i="34"/>
  <c r="AH21" i="34"/>
  <c r="AB21" i="34"/>
  <c r="L21" i="34"/>
  <c r="K21" i="34"/>
  <c r="J21" i="34"/>
  <c r="I21" i="34"/>
  <c r="H21" i="34"/>
  <c r="G21" i="34"/>
  <c r="F21" i="34"/>
  <c r="E21" i="34"/>
  <c r="D21" i="34"/>
  <c r="C21" i="34"/>
  <c r="B21" i="34"/>
  <c r="A21" i="34"/>
  <c r="BK20" i="34"/>
  <c r="BE20" i="34"/>
  <c r="AH20" i="34"/>
  <c r="AB20" i="34"/>
  <c r="L20" i="34"/>
  <c r="K20" i="34"/>
  <c r="J20" i="34"/>
  <c r="I20" i="34"/>
  <c r="H20" i="34"/>
  <c r="G20" i="34"/>
  <c r="F20" i="34"/>
  <c r="E20" i="34"/>
  <c r="D20" i="34"/>
  <c r="C20" i="34"/>
  <c r="B20" i="34"/>
  <c r="A20" i="34"/>
  <c r="BK19" i="34"/>
  <c r="BE19" i="34"/>
  <c r="AH19" i="34"/>
  <c r="AB19" i="34"/>
  <c r="L19" i="34"/>
  <c r="K19" i="34"/>
  <c r="J19" i="34"/>
  <c r="I19" i="34"/>
  <c r="H19" i="34"/>
  <c r="G19" i="34"/>
  <c r="F19" i="34"/>
  <c r="E19" i="34"/>
  <c r="D19" i="34"/>
  <c r="C19" i="34"/>
  <c r="B19" i="34"/>
  <c r="A19" i="34"/>
  <c r="BK18" i="34"/>
  <c r="BE18" i="34"/>
  <c r="AH18" i="34"/>
  <c r="AB18" i="34"/>
  <c r="L18" i="34"/>
  <c r="K18" i="34"/>
  <c r="J18" i="34"/>
  <c r="I18" i="34"/>
  <c r="H18" i="34"/>
  <c r="G18" i="34"/>
  <c r="F18" i="34"/>
  <c r="E18" i="34"/>
  <c r="D18" i="34"/>
  <c r="C18" i="34"/>
  <c r="B18" i="34"/>
  <c r="A18" i="34"/>
  <c r="BK17" i="34"/>
  <c r="BE17" i="34"/>
  <c r="AH17" i="34"/>
  <c r="AB17" i="34"/>
  <c r="L17" i="34"/>
  <c r="K17" i="34"/>
  <c r="J17" i="34"/>
  <c r="I17" i="34"/>
  <c r="H17" i="34"/>
  <c r="G17" i="34"/>
  <c r="F17" i="34"/>
  <c r="E17" i="34"/>
  <c r="D17" i="34"/>
  <c r="C17" i="34"/>
  <c r="B17" i="34"/>
  <c r="A17" i="34"/>
  <c r="BK16" i="34"/>
  <c r="BE16" i="34"/>
  <c r="AH16" i="34"/>
  <c r="AB16" i="34"/>
  <c r="L16" i="34"/>
  <c r="K16" i="34"/>
  <c r="J16" i="34"/>
  <c r="I16" i="34"/>
  <c r="H16" i="34"/>
  <c r="G16" i="34"/>
  <c r="F16" i="34"/>
  <c r="E16" i="34"/>
  <c r="D16" i="34"/>
  <c r="C16" i="34"/>
  <c r="B16" i="34"/>
  <c r="A16" i="34"/>
  <c r="BK15" i="34"/>
  <c r="BE15" i="34"/>
  <c r="AH15" i="34"/>
  <c r="AB15" i="34"/>
  <c r="L15" i="34"/>
  <c r="K15" i="34"/>
  <c r="J15" i="34"/>
  <c r="I15" i="34"/>
  <c r="H15" i="34"/>
  <c r="G15" i="34"/>
  <c r="F15" i="34"/>
  <c r="E15" i="34"/>
  <c r="D15" i="34"/>
  <c r="C15" i="34"/>
  <c r="B15" i="34"/>
  <c r="A15" i="34"/>
  <c r="BK14" i="34"/>
  <c r="BE14" i="34"/>
  <c r="AH14" i="34"/>
  <c r="AB14" i="34"/>
  <c r="L14" i="34"/>
  <c r="K14" i="34"/>
  <c r="J14" i="34"/>
  <c r="I14" i="34"/>
  <c r="H14" i="34"/>
  <c r="G14" i="34"/>
  <c r="F14" i="34"/>
  <c r="E14" i="34"/>
  <c r="D14" i="34"/>
  <c r="C14" i="34"/>
  <c r="B14" i="34"/>
  <c r="A14" i="34"/>
  <c r="BK13" i="34"/>
  <c r="BE13" i="34"/>
  <c r="AH13" i="34"/>
  <c r="AB13" i="34"/>
  <c r="L13" i="34"/>
  <c r="K13" i="34"/>
  <c r="J13" i="34"/>
  <c r="I13" i="34"/>
  <c r="H13" i="34"/>
  <c r="G13" i="34"/>
  <c r="F13" i="34"/>
  <c r="E13" i="34"/>
  <c r="D13" i="34"/>
  <c r="C13" i="34"/>
  <c r="B13" i="34"/>
  <c r="A13" i="34"/>
  <c r="L11" i="34"/>
  <c r="M11" i="34" s="1"/>
  <c r="N11" i="34" s="1"/>
  <c r="O11" i="34" s="1"/>
  <c r="P11" i="34" s="1"/>
  <c r="Q11" i="34" s="1"/>
  <c r="R11" i="34" s="1"/>
  <c r="S11" i="34" s="1"/>
  <c r="T11" i="34" s="1"/>
  <c r="U11" i="34" s="1"/>
  <c r="V11" i="34" s="1"/>
  <c r="W11" i="34" s="1"/>
  <c r="X11" i="34" s="1"/>
  <c r="Y11" i="34" s="1"/>
  <c r="Z11" i="34" s="1"/>
  <c r="AA11" i="34" s="1"/>
  <c r="AB11" i="34" s="1"/>
  <c r="AC11" i="34" s="1"/>
  <c r="AD11" i="34" s="1"/>
  <c r="AE11" i="34" s="1"/>
  <c r="AF11" i="34" s="1"/>
  <c r="AG11" i="34" s="1"/>
  <c r="AH11" i="34" s="1"/>
  <c r="AI11" i="34" s="1"/>
  <c r="AJ11" i="34" s="1"/>
  <c r="AK11" i="34" s="1"/>
  <c r="AL11" i="34" s="1"/>
  <c r="AM11" i="34" s="1"/>
  <c r="AN11" i="34" s="1"/>
  <c r="AO11" i="34" s="1"/>
  <c r="AP11" i="34" s="1"/>
  <c r="AQ11" i="34" s="1"/>
  <c r="AR11" i="34" s="1"/>
  <c r="AS11" i="34" s="1"/>
  <c r="AT11" i="34" s="1"/>
  <c r="AU11" i="34" s="1"/>
  <c r="AV11" i="34" s="1"/>
  <c r="AW11" i="34" s="1"/>
  <c r="AX11" i="34" s="1"/>
  <c r="AY11" i="34" s="1"/>
  <c r="AZ11" i="34" s="1"/>
  <c r="BA11" i="34" s="1"/>
  <c r="BB11" i="34" s="1"/>
  <c r="BC11" i="34" s="1"/>
  <c r="BD11" i="34" s="1"/>
  <c r="BE11" i="34" s="1"/>
  <c r="BF11" i="34" s="1"/>
  <c r="BG11" i="34" s="1"/>
  <c r="BH11" i="34" s="1"/>
  <c r="BI11" i="34" s="1"/>
  <c r="BJ11" i="34" s="1"/>
  <c r="BK11" i="34" s="1"/>
  <c r="BL11" i="34" s="1"/>
  <c r="BM11" i="34" s="1"/>
  <c r="BN11" i="34" s="1"/>
  <c r="BO11" i="34" s="1"/>
  <c r="BP11" i="34" s="1"/>
  <c r="BQ11" i="34" s="1"/>
  <c r="BR11" i="34" s="1"/>
  <c r="BS11" i="34" s="1"/>
  <c r="BT11" i="34" s="1"/>
  <c r="BU11" i="34" s="1"/>
  <c r="BV11" i="34" s="1"/>
  <c r="BF32" i="44" l="1"/>
  <c r="BB32" i="44"/>
  <c r="AU32" i="44"/>
  <c r="AP32" i="44"/>
  <c r="AO32" i="44"/>
  <c r="AN32" i="44"/>
  <c r="Q32" i="44"/>
  <c r="G32" i="44"/>
  <c r="F32" i="44"/>
  <c r="E32" i="44"/>
  <c r="D32" i="44"/>
  <c r="C32" i="44"/>
  <c r="B32" i="44"/>
  <c r="A32" i="44"/>
  <c r="BF31" i="44"/>
  <c r="BB31" i="44"/>
  <c r="AU31" i="44"/>
  <c r="AP31" i="44"/>
  <c r="AO31" i="44"/>
  <c r="AN31" i="44"/>
  <c r="Q31" i="44"/>
  <c r="G31" i="44"/>
  <c r="F31" i="44"/>
  <c r="E31" i="44"/>
  <c r="D31" i="44"/>
  <c r="C31" i="44"/>
  <c r="B31" i="44"/>
  <c r="A31" i="44"/>
  <c r="BF30" i="44"/>
  <c r="BB30" i="44"/>
  <c r="AU30" i="44"/>
  <c r="AP30" i="44"/>
  <c r="AO30" i="44"/>
  <c r="AN30" i="44"/>
  <c r="Q30" i="44"/>
  <c r="G30" i="44"/>
  <c r="F30" i="44"/>
  <c r="E30" i="44"/>
  <c r="D30" i="44"/>
  <c r="C30" i="44"/>
  <c r="B30" i="44"/>
  <c r="A30" i="44"/>
  <c r="BF29" i="44"/>
  <c r="BB29" i="44"/>
  <c r="AU29" i="44"/>
  <c r="AP29" i="44"/>
  <c r="AO29" i="44"/>
  <c r="AN29" i="44"/>
  <c r="Q29" i="44"/>
  <c r="G29" i="44"/>
  <c r="F29" i="44"/>
  <c r="E29" i="44"/>
  <c r="D29" i="44"/>
  <c r="C29" i="44"/>
  <c r="B29" i="44"/>
  <c r="A29" i="44"/>
  <c r="BF28" i="44"/>
  <c r="BB28" i="44"/>
  <c r="AU28" i="44"/>
  <c r="AP28" i="44"/>
  <c r="AO28" i="44"/>
  <c r="AN28" i="44"/>
  <c r="Q28" i="44"/>
  <c r="G28" i="44"/>
  <c r="F28" i="44"/>
  <c r="E28" i="44"/>
  <c r="D28" i="44"/>
  <c r="C28" i="44"/>
  <c r="B28" i="44"/>
  <c r="A28" i="44"/>
  <c r="BF27" i="44"/>
  <c r="BB27" i="44"/>
  <c r="AU27" i="44"/>
  <c r="AP27" i="44"/>
  <c r="AO27" i="44"/>
  <c r="AN27" i="44"/>
  <c r="Q27" i="44"/>
  <c r="G27" i="44"/>
  <c r="F27" i="44"/>
  <c r="E27" i="44"/>
  <c r="D27" i="44"/>
  <c r="C27" i="44"/>
  <c r="B27" i="44"/>
  <c r="A27" i="44"/>
  <c r="BF26" i="44"/>
  <c r="BB26" i="44"/>
  <c r="AU26" i="44"/>
  <c r="AP26" i="44"/>
  <c r="AO26" i="44"/>
  <c r="AN26" i="44"/>
  <c r="Q26" i="44"/>
  <c r="G26" i="44"/>
  <c r="F26" i="44"/>
  <c r="E26" i="44"/>
  <c r="D26" i="44"/>
  <c r="C26" i="44"/>
  <c r="B26" i="44"/>
  <c r="A26" i="44"/>
  <c r="BF25" i="44"/>
  <c r="BB25" i="44"/>
  <c r="AU25" i="44"/>
  <c r="AP25" i="44"/>
  <c r="AO25" i="44"/>
  <c r="AN25" i="44"/>
  <c r="Q25" i="44"/>
  <c r="G25" i="44"/>
  <c r="F25" i="44"/>
  <c r="E25" i="44"/>
  <c r="D25" i="44"/>
  <c r="C25" i="44"/>
  <c r="B25" i="44"/>
  <c r="A25" i="44"/>
  <c r="BF24" i="44"/>
  <c r="BB24" i="44"/>
  <c r="AU24" i="44"/>
  <c r="AP24" i="44"/>
  <c r="AO24" i="44"/>
  <c r="AN24" i="44"/>
  <c r="Q24" i="44"/>
  <c r="G24" i="44"/>
  <c r="F24" i="44"/>
  <c r="E24" i="44"/>
  <c r="D24" i="44"/>
  <c r="C24" i="44"/>
  <c r="B24" i="44"/>
  <c r="A24" i="44"/>
  <c r="BF23" i="44"/>
  <c r="BB23" i="44"/>
  <c r="AU23" i="44"/>
  <c r="AP23" i="44"/>
  <c r="AO23" i="44"/>
  <c r="AN23" i="44"/>
  <c r="Q23" i="44"/>
  <c r="G23" i="44"/>
  <c r="F23" i="44"/>
  <c r="E23" i="44"/>
  <c r="D23" i="44"/>
  <c r="C23" i="44"/>
  <c r="B23" i="44"/>
  <c r="A23" i="44"/>
  <c r="BF22" i="44"/>
  <c r="BB22" i="44"/>
  <c r="AU22" i="44"/>
  <c r="AP22" i="44"/>
  <c r="AO22" i="44"/>
  <c r="AN22" i="44"/>
  <c r="Q22" i="44"/>
  <c r="G22" i="44"/>
  <c r="F22" i="44"/>
  <c r="E22" i="44"/>
  <c r="D22" i="44"/>
  <c r="C22" i="44"/>
  <c r="B22" i="44"/>
  <c r="A22" i="44"/>
  <c r="BF21" i="44"/>
  <c r="BB21" i="44"/>
  <c r="AU21" i="44"/>
  <c r="AP21" i="44"/>
  <c r="AO21" i="44"/>
  <c r="AN21" i="44"/>
  <c r="Q21" i="44"/>
  <c r="G21" i="44"/>
  <c r="F21" i="44"/>
  <c r="E21" i="44"/>
  <c r="D21" i="44"/>
  <c r="C21" i="44"/>
  <c r="B21" i="44"/>
  <c r="A21" i="44"/>
  <c r="BF20" i="44"/>
  <c r="BB20" i="44"/>
  <c r="AU20" i="44"/>
  <c r="AP20" i="44"/>
  <c r="AO20" i="44"/>
  <c r="AN20" i="44"/>
  <c r="Q20" i="44"/>
  <c r="G20" i="44"/>
  <c r="F20" i="44"/>
  <c r="E20" i="44"/>
  <c r="D20" i="44"/>
  <c r="C20" i="44"/>
  <c r="B20" i="44"/>
  <c r="A20" i="44"/>
  <c r="BF19" i="44"/>
  <c r="BB19" i="44"/>
  <c r="AU19" i="44"/>
  <c r="AP19" i="44"/>
  <c r="AO19" i="44"/>
  <c r="AN19" i="44"/>
  <c r="Q19" i="44"/>
  <c r="G19" i="44"/>
  <c r="F19" i="44"/>
  <c r="E19" i="44"/>
  <c r="D19" i="44"/>
  <c r="C19" i="44"/>
  <c r="B19" i="44"/>
  <c r="A19" i="44"/>
  <c r="BF18" i="44"/>
  <c r="BB18" i="44"/>
  <c r="AU18" i="44"/>
  <c r="AP18" i="44"/>
  <c r="AO18" i="44"/>
  <c r="AN18" i="44"/>
  <c r="Q18" i="44"/>
  <c r="G18" i="44"/>
  <c r="F18" i="44"/>
  <c r="E18" i="44"/>
  <c r="D18" i="44"/>
  <c r="C18" i="44"/>
  <c r="B18" i="44"/>
  <c r="A18" i="44"/>
  <c r="BF17" i="44"/>
  <c r="BB17" i="44"/>
  <c r="AU17" i="44"/>
  <c r="AP17" i="44"/>
  <c r="AO17" i="44"/>
  <c r="AN17" i="44"/>
  <c r="Q17" i="44"/>
  <c r="G17" i="44"/>
  <c r="F17" i="44"/>
  <c r="E17" i="44"/>
  <c r="D17" i="44"/>
  <c r="C17" i="44"/>
  <c r="B17" i="44"/>
  <c r="A17" i="44"/>
  <c r="BF16" i="44"/>
  <c r="BB16" i="44"/>
  <c r="AU16" i="44"/>
  <c r="AP16" i="44"/>
  <c r="AO16" i="44"/>
  <c r="AN16" i="44"/>
  <c r="Q16" i="44"/>
  <c r="G16" i="44"/>
  <c r="F16" i="44"/>
  <c r="E16" i="44"/>
  <c r="D16" i="44"/>
  <c r="C16" i="44"/>
  <c r="B16" i="44"/>
  <c r="A16" i="44"/>
  <c r="BF15" i="44"/>
  <c r="BB15" i="44"/>
  <c r="AU15" i="44"/>
  <c r="AP15" i="44"/>
  <c r="AO15" i="44"/>
  <c r="AN15" i="44"/>
  <c r="Q15" i="44"/>
  <c r="G15" i="44"/>
  <c r="F15" i="44"/>
  <c r="E15" i="44"/>
  <c r="D15" i="44"/>
  <c r="C15" i="44"/>
  <c r="B15" i="44"/>
  <c r="A15" i="44"/>
  <c r="BF14" i="44"/>
  <c r="BB14" i="44"/>
  <c r="AU14" i="44"/>
  <c r="AP14" i="44"/>
  <c r="AO14" i="44"/>
  <c r="AN14" i="44"/>
  <c r="Q14" i="44"/>
  <c r="G14" i="44"/>
  <c r="F14" i="44"/>
  <c r="E14" i="44"/>
  <c r="D14" i="44"/>
  <c r="C14" i="44"/>
  <c r="B14" i="44"/>
  <c r="A14" i="44"/>
  <c r="BF13" i="44"/>
  <c r="BB13" i="44"/>
  <c r="AU13" i="44"/>
  <c r="AP13" i="44"/>
  <c r="AO13" i="44"/>
  <c r="AN13" i="44"/>
  <c r="Q13" i="44"/>
  <c r="G13" i="44"/>
  <c r="F13" i="44"/>
  <c r="E13" i="44"/>
  <c r="D13" i="44"/>
  <c r="C13" i="44"/>
  <c r="B13" i="44"/>
  <c r="A13" i="44"/>
  <c r="H11" i="44"/>
  <c r="I11" i="44" s="1"/>
  <c r="J11" i="44" s="1"/>
  <c r="K11" i="44" s="1"/>
  <c r="L11" i="44" s="1"/>
  <c r="M11" i="44" s="1"/>
  <c r="N11" i="44" s="1"/>
  <c r="O11" i="44" s="1"/>
  <c r="P11" i="44" s="1"/>
  <c r="R11" i="44" s="1"/>
  <c r="S11" i="44" s="1"/>
  <c r="T11" i="44" s="1"/>
  <c r="U11" i="44" s="1"/>
  <c r="V11" i="44" s="1"/>
  <c r="W11" i="44" s="1"/>
  <c r="X11" i="44" s="1"/>
  <c r="Y11" i="44" s="1"/>
  <c r="Z11" i="44" s="1"/>
  <c r="AA11" i="44" s="1"/>
  <c r="AB11" i="44" s="1"/>
  <c r="AC11" i="44" s="1"/>
  <c r="AD11" i="44" s="1"/>
  <c r="AE11" i="44" s="1"/>
  <c r="AF11" i="44" s="1"/>
  <c r="AG11" i="44" s="1"/>
  <c r="AH11" i="44" s="1"/>
  <c r="AI11" i="44" s="1"/>
  <c r="AJ11" i="44" s="1"/>
  <c r="AK11" i="44" s="1"/>
  <c r="AL11" i="44" s="1"/>
  <c r="AM11" i="44" s="1"/>
  <c r="AO11" i="44" s="1"/>
  <c r="AP11" i="44" s="1"/>
  <c r="AQ11" i="44" s="1"/>
  <c r="AR11" i="44" s="1"/>
  <c r="AS11" i="44" s="1"/>
  <c r="AT11" i="44" s="1"/>
  <c r="AU11" i="44" s="1"/>
  <c r="AV11" i="44" s="1"/>
  <c r="AW11" i="44" s="1"/>
  <c r="AX11" i="44" s="1"/>
  <c r="AY11" i="44" s="1"/>
  <c r="AZ11" i="44" s="1"/>
  <c r="BA11" i="44" s="1"/>
  <c r="BC11" i="44" s="1"/>
  <c r="BD11" i="44" s="1"/>
  <c r="BE11" i="44" s="1"/>
  <c r="BG11" i="44" s="1"/>
  <c r="BH11" i="44" s="1"/>
  <c r="BI11" i="44" s="1"/>
  <c r="EK32" i="31" l="1"/>
  <c r="EH32" i="31"/>
  <c r="EC32" i="31"/>
  <c r="DY32" i="31"/>
  <c r="DX32" i="31"/>
  <c r="DT32" i="31"/>
  <c r="DS32" i="31"/>
  <c r="DK32" i="31"/>
  <c r="DF32" i="31"/>
  <c r="DE32" i="31"/>
  <c r="CS32" i="31"/>
  <c r="CR32" i="31" s="1"/>
  <c r="CL32" i="31"/>
  <c r="CD32" i="31"/>
  <c r="BW32" i="31"/>
  <c r="BP32" i="31"/>
  <c r="BH32" i="31"/>
  <c r="AZ32" i="31"/>
  <c r="AS32" i="31"/>
  <c r="AL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V32" i="31"/>
  <c r="U32" i="31"/>
  <c r="T32" i="31"/>
  <c r="S32" i="31"/>
  <c r="R32" i="31"/>
  <c r="Q32" i="31"/>
  <c r="O32" i="31"/>
  <c r="N32" i="31"/>
  <c r="M32" i="31"/>
  <c r="L32" i="31"/>
  <c r="K32" i="31"/>
  <c r="J32" i="31"/>
  <c r="F32" i="31"/>
  <c r="E32" i="31"/>
  <c r="D32" i="31"/>
  <c r="C32" i="31"/>
  <c r="B32" i="31"/>
  <c r="A32" i="31"/>
  <c r="EK31" i="31"/>
  <c r="EH31" i="31"/>
  <c r="EC31" i="31"/>
  <c r="DY31" i="31"/>
  <c r="DX31" i="31"/>
  <c r="DT31" i="31"/>
  <c r="DS31" i="31"/>
  <c r="DK31" i="31"/>
  <c r="DF31" i="31"/>
  <c r="DE31" i="31"/>
  <c r="CS31" i="31"/>
  <c r="CR31" i="31" s="1"/>
  <c r="CL31" i="31"/>
  <c r="CD31" i="31"/>
  <c r="BW31" i="31"/>
  <c r="BP31" i="31"/>
  <c r="BH31" i="31"/>
  <c r="AZ31" i="31"/>
  <c r="AS31" i="31"/>
  <c r="AL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V31" i="31"/>
  <c r="U31" i="31"/>
  <c r="T31" i="31"/>
  <c r="S31" i="31"/>
  <c r="R31" i="31"/>
  <c r="Q31" i="31"/>
  <c r="O31" i="31"/>
  <c r="N31" i="31"/>
  <c r="M31" i="31"/>
  <c r="L31" i="31"/>
  <c r="K31" i="31"/>
  <c r="J31" i="31"/>
  <c r="F31" i="31"/>
  <c r="E31" i="31"/>
  <c r="D31" i="31"/>
  <c r="C31" i="31"/>
  <c r="B31" i="31"/>
  <c r="A31" i="31"/>
  <c r="EK30" i="31"/>
  <c r="EH30" i="31"/>
  <c r="EC30" i="31"/>
  <c r="DY30" i="31"/>
  <c r="DX30" i="31"/>
  <c r="DT30" i="31"/>
  <c r="DS30" i="31"/>
  <c r="DK30" i="31"/>
  <c r="DF30" i="31"/>
  <c r="DE30" i="31"/>
  <c r="CS30" i="31"/>
  <c r="CR30" i="31" s="1"/>
  <c r="CL30" i="31"/>
  <c r="CD30" i="31"/>
  <c r="BW30" i="31"/>
  <c r="BP30" i="31"/>
  <c r="BH30" i="31"/>
  <c r="AZ30" i="31"/>
  <c r="AS30" i="31"/>
  <c r="AL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V30" i="31"/>
  <c r="U30" i="31"/>
  <c r="T30" i="31"/>
  <c r="S30" i="31"/>
  <c r="R30" i="31"/>
  <c r="Q30" i="31"/>
  <c r="O30" i="31"/>
  <c r="N30" i="31"/>
  <c r="M30" i="31"/>
  <c r="L30" i="31"/>
  <c r="K30" i="31"/>
  <c r="J30" i="31"/>
  <c r="F30" i="31"/>
  <c r="E30" i="31"/>
  <c r="D30" i="31"/>
  <c r="C30" i="31"/>
  <c r="B30" i="31"/>
  <c r="A30" i="31"/>
  <c r="EK29" i="31"/>
  <c r="EH29" i="31"/>
  <c r="EC29" i="31"/>
  <c r="DY29" i="31"/>
  <c r="DX29" i="31"/>
  <c r="DT29" i="31"/>
  <c r="DS29" i="31"/>
  <c r="DK29" i="31"/>
  <c r="DF29" i="31"/>
  <c r="DE29" i="31"/>
  <c r="CS29" i="31"/>
  <c r="CR29" i="31" s="1"/>
  <c r="CL29" i="31"/>
  <c r="CD29" i="31"/>
  <c r="BW29" i="31"/>
  <c r="BP29" i="31"/>
  <c r="BH29" i="31"/>
  <c r="AZ29" i="31"/>
  <c r="AS29" i="31"/>
  <c r="AL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R29" i="31"/>
  <c r="Q29" i="31"/>
  <c r="K29" i="31"/>
  <c r="J29" i="31"/>
  <c r="F29" i="31"/>
  <c r="E29" i="31"/>
  <c r="D29" i="31"/>
  <c r="C29" i="31"/>
  <c r="B29" i="31"/>
  <c r="A29" i="31"/>
  <c r="EK28" i="31"/>
  <c r="EH28" i="31"/>
  <c r="EC28" i="31"/>
  <c r="DY28" i="31"/>
  <c r="DX28" i="31"/>
  <c r="DT28" i="31"/>
  <c r="DS28" i="31"/>
  <c r="DK28" i="31"/>
  <c r="DF28" i="31"/>
  <c r="DE28" i="31"/>
  <c r="CS28" i="31"/>
  <c r="CR28" i="31" s="1"/>
  <c r="CL28" i="31"/>
  <c r="CD28" i="31"/>
  <c r="BW28" i="31"/>
  <c r="BP28" i="31"/>
  <c r="BH28" i="31"/>
  <c r="AZ28" i="31"/>
  <c r="AS28" i="31"/>
  <c r="AL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V28" i="31"/>
  <c r="U28" i="31"/>
  <c r="T28" i="31"/>
  <c r="S28" i="31"/>
  <c r="R28" i="31"/>
  <c r="Q28" i="31"/>
  <c r="O28" i="31"/>
  <c r="N28" i="31"/>
  <c r="M28" i="31"/>
  <c r="L28" i="31"/>
  <c r="K28" i="31"/>
  <c r="J28" i="31"/>
  <c r="F28" i="31"/>
  <c r="E28" i="31"/>
  <c r="D28" i="31"/>
  <c r="C28" i="31"/>
  <c r="B28" i="31"/>
  <c r="A28" i="31"/>
  <c r="EK27" i="31"/>
  <c r="EH27" i="31"/>
  <c r="EC27" i="31"/>
  <c r="DY27" i="31"/>
  <c r="DX27" i="31"/>
  <c r="DT27" i="31"/>
  <c r="DS27" i="31"/>
  <c r="DK27" i="31"/>
  <c r="DF27" i="31"/>
  <c r="DE27" i="31"/>
  <c r="CS27" i="31"/>
  <c r="CR27" i="31" s="1"/>
  <c r="CL27" i="31"/>
  <c r="CD27" i="31"/>
  <c r="BW27" i="31"/>
  <c r="BP27" i="31"/>
  <c r="BH27" i="31"/>
  <c r="AZ27" i="31"/>
  <c r="AS27" i="31"/>
  <c r="AL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V27" i="31"/>
  <c r="U27" i="31"/>
  <c r="T27" i="31"/>
  <c r="S27" i="31"/>
  <c r="R27" i="31"/>
  <c r="Q27" i="31"/>
  <c r="O27" i="31"/>
  <c r="N27" i="31"/>
  <c r="M27" i="31"/>
  <c r="L27" i="31"/>
  <c r="K27" i="31"/>
  <c r="J27" i="31"/>
  <c r="F27" i="31"/>
  <c r="E27" i="31"/>
  <c r="D27" i="31"/>
  <c r="C27" i="31"/>
  <c r="B27" i="31"/>
  <c r="A27" i="31"/>
  <c r="EK26" i="31"/>
  <c r="EH26" i="31"/>
  <c r="EC26" i="31"/>
  <c r="DY26" i="31"/>
  <c r="DX26" i="31"/>
  <c r="DT26" i="31"/>
  <c r="DS26" i="31"/>
  <c r="DK26" i="31"/>
  <c r="DF26" i="31"/>
  <c r="DE26" i="31"/>
  <c r="CS26" i="31"/>
  <c r="CR26" i="31" s="1"/>
  <c r="CL26" i="31"/>
  <c r="CD26" i="31"/>
  <c r="BW26" i="31"/>
  <c r="BP26" i="31"/>
  <c r="BH26" i="31"/>
  <c r="AZ26" i="31"/>
  <c r="AS26" i="31"/>
  <c r="AL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V26" i="31"/>
  <c r="U26" i="31"/>
  <c r="T26" i="31"/>
  <c r="S26" i="31"/>
  <c r="R26" i="31"/>
  <c r="Q26" i="31"/>
  <c r="O26" i="31"/>
  <c r="N26" i="31"/>
  <c r="M26" i="31"/>
  <c r="L26" i="31"/>
  <c r="K26" i="31"/>
  <c r="J26" i="31"/>
  <c r="F26" i="31"/>
  <c r="E26" i="31"/>
  <c r="D26" i="31"/>
  <c r="C26" i="31"/>
  <c r="B26" i="31"/>
  <c r="A26" i="31"/>
  <c r="EK25" i="31"/>
  <c r="EH25" i="31"/>
  <c r="EC25" i="31"/>
  <c r="DY25" i="31"/>
  <c r="DX25" i="31"/>
  <c r="DT25" i="31"/>
  <c r="DS25" i="31"/>
  <c r="DK25" i="31"/>
  <c r="DF25" i="31"/>
  <c r="DE25" i="31"/>
  <c r="CS25" i="31"/>
  <c r="CR25" i="31" s="1"/>
  <c r="CL25" i="31"/>
  <c r="CD25" i="31"/>
  <c r="BW25" i="31"/>
  <c r="BP25" i="31"/>
  <c r="BH25" i="31"/>
  <c r="AZ25" i="31"/>
  <c r="AS25" i="31"/>
  <c r="AL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V25" i="31"/>
  <c r="U25" i="31"/>
  <c r="T25" i="31"/>
  <c r="S25" i="31"/>
  <c r="R25" i="31"/>
  <c r="Q25" i="31"/>
  <c r="O25" i="31"/>
  <c r="N25" i="31"/>
  <c r="M25" i="31"/>
  <c r="L25" i="31"/>
  <c r="K25" i="31"/>
  <c r="J25" i="31"/>
  <c r="F25" i="31"/>
  <c r="E25" i="31"/>
  <c r="D25" i="31"/>
  <c r="C25" i="31"/>
  <c r="B25" i="31"/>
  <c r="A25" i="31"/>
  <c r="EK24" i="31"/>
  <c r="EH24" i="31"/>
  <c r="EC24" i="31"/>
  <c r="DY24" i="31"/>
  <c r="DX24" i="31"/>
  <c r="DT24" i="31"/>
  <c r="DS24" i="31"/>
  <c r="DK24" i="31"/>
  <c r="DF24" i="31"/>
  <c r="DE24" i="31"/>
  <c r="CS24" i="31"/>
  <c r="CR24" i="31" s="1"/>
  <c r="CL24" i="31"/>
  <c r="CD24" i="31"/>
  <c r="BW24" i="31"/>
  <c r="BP24" i="31"/>
  <c r="BH24" i="31"/>
  <c r="AZ24" i="31"/>
  <c r="AS24" i="31"/>
  <c r="AL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V24" i="31"/>
  <c r="U24" i="31"/>
  <c r="T24" i="31"/>
  <c r="S24" i="31"/>
  <c r="R24" i="31"/>
  <c r="Q24" i="31"/>
  <c r="O24" i="31"/>
  <c r="N24" i="31"/>
  <c r="M24" i="31"/>
  <c r="L24" i="31"/>
  <c r="K24" i="31"/>
  <c r="J24" i="31"/>
  <c r="F24" i="31"/>
  <c r="E24" i="31"/>
  <c r="D24" i="31"/>
  <c r="C24" i="31"/>
  <c r="B24" i="31"/>
  <c r="A24" i="31"/>
  <c r="EK23" i="31"/>
  <c r="EH23" i="31"/>
  <c r="EC23" i="31"/>
  <c r="DY23" i="31"/>
  <c r="DX23" i="31"/>
  <c r="DT23" i="31"/>
  <c r="DS23" i="31"/>
  <c r="DK23" i="31"/>
  <c r="DF23" i="31"/>
  <c r="DE23" i="31"/>
  <c r="CS23" i="31"/>
  <c r="CR23" i="31" s="1"/>
  <c r="CL23" i="31"/>
  <c r="CD23" i="31"/>
  <c r="BW23" i="31"/>
  <c r="BP23" i="31"/>
  <c r="BH23" i="31"/>
  <c r="AZ23" i="31"/>
  <c r="AS23" i="31"/>
  <c r="AL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V23" i="31"/>
  <c r="U23" i="31"/>
  <c r="T23" i="31"/>
  <c r="S23" i="31"/>
  <c r="R23" i="31"/>
  <c r="Q23" i="31"/>
  <c r="O23" i="31"/>
  <c r="N23" i="31"/>
  <c r="M23" i="31"/>
  <c r="L23" i="31"/>
  <c r="K23" i="31"/>
  <c r="J23" i="31"/>
  <c r="F23" i="31"/>
  <c r="E23" i="31"/>
  <c r="D23" i="31"/>
  <c r="C23" i="31"/>
  <c r="B23" i="31"/>
  <c r="A23" i="31"/>
  <c r="EK22" i="31"/>
  <c r="EH22" i="31"/>
  <c r="EC22" i="31"/>
  <c r="DY22" i="31"/>
  <c r="DX22" i="31"/>
  <c r="DT22" i="31"/>
  <c r="DS22" i="31"/>
  <c r="DK22" i="31"/>
  <c r="DF22" i="31"/>
  <c r="DE22" i="31"/>
  <c r="CS22" i="31"/>
  <c r="CR22" i="31" s="1"/>
  <c r="CL22" i="31"/>
  <c r="CD22" i="31"/>
  <c r="BW22" i="31"/>
  <c r="BP22" i="31"/>
  <c r="BH22" i="31"/>
  <c r="AZ22" i="31"/>
  <c r="AS22" i="31"/>
  <c r="AL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V22" i="31"/>
  <c r="U22" i="31"/>
  <c r="T22" i="31"/>
  <c r="S22" i="31"/>
  <c r="R22" i="31"/>
  <c r="Q22" i="31"/>
  <c r="O22" i="31"/>
  <c r="N22" i="31"/>
  <c r="M22" i="31"/>
  <c r="L22" i="31"/>
  <c r="K22" i="31"/>
  <c r="J22" i="31"/>
  <c r="F22" i="31"/>
  <c r="E22" i="31"/>
  <c r="D22" i="31"/>
  <c r="C22" i="31"/>
  <c r="B22" i="31"/>
  <c r="A22" i="31"/>
  <c r="EK21" i="31"/>
  <c r="EH21" i="31"/>
  <c r="EC21" i="31"/>
  <c r="DY21" i="31"/>
  <c r="DX21" i="31"/>
  <c r="DT21" i="31"/>
  <c r="DS21" i="31"/>
  <c r="DK21" i="31"/>
  <c r="DF21" i="31"/>
  <c r="DE21" i="31"/>
  <c r="CS21" i="31"/>
  <c r="CR21" i="31" s="1"/>
  <c r="CL21" i="31"/>
  <c r="CD21" i="31"/>
  <c r="BW21" i="31"/>
  <c r="BP21" i="31"/>
  <c r="BH21" i="31"/>
  <c r="AZ21" i="31"/>
  <c r="AS21" i="31"/>
  <c r="AL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V21" i="31"/>
  <c r="U21" i="31"/>
  <c r="T21" i="31"/>
  <c r="S21" i="31"/>
  <c r="R21" i="31"/>
  <c r="Q21" i="31"/>
  <c r="O21" i="31"/>
  <c r="N21" i="31"/>
  <c r="M21" i="31"/>
  <c r="L21" i="31"/>
  <c r="K21" i="31"/>
  <c r="J21" i="31"/>
  <c r="F21" i="31"/>
  <c r="E21" i="31"/>
  <c r="D21" i="31"/>
  <c r="C21" i="31"/>
  <c r="B21" i="31"/>
  <c r="A21" i="31"/>
  <c r="EK20" i="31"/>
  <c r="EH20" i="31"/>
  <c r="EC20" i="31"/>
  <c r="DY20" i="31"/>
  <c r="DX20" i="31"/>
  <c r="DT20" i="31"/>
  <c r="DS20" i="31"/>
  <c r="DK20" i="31"/>
  <c r="DF20" i="31"/>
  <c r="DE20" i="31"/>
  <c r="CS20" i="31"/>
  <c r="CR20" i="31" s="1"/>
  <c r="CL20" i="31"/>
  <c r="CD20" i="31"/>
  <c r="BW20" i="31"/>
  <c r="BP20" i="31"/>
  <c r="BH20" i="31"/>
  <c r="AZ20" i="31"/>
  <c r="AS20" i="31"/>
  <c r="AL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V20" i="31"/>
  <c r="U20" i="31"/>
  <c r="T20" i="31"/>
  <c r="S20" i="31"/>
  <c r="R20" i="31"/>
  <c r="Q20" i="31"/>
  <c r="O20" i="31"/>
  <c r="N20" i="31"/>
  <c r="M20" i="31"/>
  <c r="L20" i="31"/>
  <c r="K20" i="31"/>
  <c r="J20" i="31"/>
  <c r="F20" i="31"/>
  <c r="E20" i="31"/>
  <c r="D20" i="31"/>
  <c r="C20" i="31"/>
  <c r="B20" i="31"/>
  <c r="A20" i="31"/>
  <c r="EK19" i="31"/>
  <c r="EH19" i="31"/>
  <c r="EC19" i="31"/>
  <c r="DY19" i="31"/>
  <c r="DX19" i="31"/>
  <c r="DT19" i="31"/>
  <c r="DS19" i="31"/>
  <c r="DK19" i="31"/>
  <c r="DF19" i="31"/>
  <c r="DE19" i="31"/>
  <c r="CS19" i="31"/>
  <c r="CR19" i="31" s="1"/>
  <c r="CL19" i="31"/>
  <c r="CD19" i="31"/>
  <c r="BW19" i="31"/>
  <c r="BP19" i="31"/>
  <c r="BH19" i="31"/>
  <c r="AZ19" i="31"/>
  <c r="AS19" i="31"/>
  <c r="AL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V19" i="31"/>
  <c r="U19" i="31"/>
  <c r="T19" i="31"/>
  <c r="S19" i="31"/>
  <c r="R19" i="31"/>
  <c r="Q19" i="31"/>
  <c r="O19" i="31"/>
  <c r="N19" i="31"/>
  <c r="M19" i="31"/>
  <c r="L19" i="31"/>
  <c r="K19" i="31"/>
  <c r="J19" i="31"/>
  <c r="F19" i="31"/>
  <c r="E19" i="31"/>
  <c r="D19" i="31"/>
  <c r="C19" i="31"/>
  <c r="B19" i="31"/>
  <c r="A19" i="31"/>
  <c r="EK18" i="31"/>
  <c r="EH18" i="31"/>
  <c r="EC18" i="31"/>
  <c r="DY18" i="31"/>
  <c r="DX18" i="31"/>
  <c r="DT18" i="31"/>
  <c r="DS18" i="31"/>
  <c r="DK18" i="31"/>
  <c r="DF18" i="31"/>
  <c r="DE18" i="31"/>
  <c r="CS18" i="31"/>
  <c r="CR18" i="31" s="1"/>
  <c r="CL18" i="31"/>
  <c r="CD18" i="31"/>
  <c r="BW18" i="31"/>
  <c r="BP18" i="31"/>
  <c r="BH18" i="31"/>
  <c r="AZ18" i="31"/>
  <c r="AS18" i="31"/>
  <c r="AL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V18" i="31"/>
  <c r="U18" i="31"/>
  <c r="T18" i="31"/>
  <c r="S18" i="31"/>
  <c r="R18" i="31"/>
  <c r="Q18" i="31"/>
  <c r="O18" i="31"/>
  <c r="N18" i="31"/>
  <c r="M18" i="31"/>
  <c r="L18" i="31"/>
  <c r="K18" i="31"/>
  <c r="J18" i="31"/>
  <c r="F18" i="31"/>
  <c r="E18" i="31"/>
  <c r="D18" i="31"/>
  <c r="C18" i="31"/>
  <c r="B18" i="31"/>
  <c r="A18" i="31"/>
  <c r="EK17" i="31"/>
  <c r="EH17" i="31"/>
  <c r="EC17" i="31"/>
  <c r="DY17" i="31"/>
  <c r="DX17" i="31"/>
  <c r="DT17" i="31"/>
  <c r="DS17" i="31"/>
  <c r="DK17" i="31"/>
  <c r="DF17" i="31"/>
  <c r="DE17" i="31"/>
  <c r="CS17" i="31"/>
  <c r="CR17" i="31" s="1"/>
  <c r="CL17" i="31"/>
  <c r="CD17" i="31"/>
  <c r="BW17" i="31"/>
  <c r="BP17" i="31"/>
  <c r="BH17" i="31"/>
  <c r="AZ17" i="31"/>
  <c r="AS17" i="31"/>
  <c r="AL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V17" i="31"/>
  <c r="U17" i="31"/>
  <c r="T17" i="31"/>
  <c r="S17" i="31"/>
  <c r="R17" i="31"/>
  <c r="Q17" i="31"/>
  <c r="O17" i="31"/>
  <c r="N17" i="31"/>
  <c r="M17" i="31"/>
  <c r="L17" i="31"/>
  <c r="K17" i="31"/>
  <c r="J17" i="31"/>
  <c r="F17" i="31"/>
  <c r="E17" i="31"/>
  <c r="D17" i="31"/>
  <c r="C17" i="31"/>
  <c r="B17" i="31"/>
  <c r="A17" i="31"/>
  <c r="EK16" i="31"/>
  <c r="EH16" i="31"/>
  <c r="EC16" i="31"/>
  <c r="DY16" i="31"/>
  <c r="DX16" i="31"/>
  <c r="DT16" i="31"/>
  <c r="DS16" i="31"/>
  <c r="DK16" i="31"/>
  <c r="DF16" i="31"/>
  <c r="DE16" i="31"/>
  <c r="CS16" i="31"/>
  <c r="CR16" i="31" s="1"/>
  <c r="CL16" i="31"/>
  <c r="CD16" i="31"/>
  <c r="BW16" i="31"/>
  <c r="BP16" i="31"/>
  <c r="BH16" i="31"/>
  <c r="AZ16" i="31"/>
  <c r="AS16" i="31"/>
  <c r="AL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V16" i="31"/>
  <c r="U16" i="31"/>
  <c r="T16" i="31"/>
  <c r="S16" i="31"/>
  <c r="R16" i="31"/>
  <c r="Q16" i="31"/>
  <c r="O16" i="31"/>
  <c r="N16" i="31"/>
  <c r="M16" i="31"/>
  <c r="L16" i="31"/>
  <c r="K16" i="31"/>
  <c r="J16" i="31"/>
  <c r="F16" i="31"/>
  <c r="E16" i="31"/>
  <c r="D16" i="31"/>
  <c r="C16" i="31"/>
  <c r="B16" i="31"/>
  <c r="A16" i="31"/>
  <c r="EK15" i="31"/>
  <c r="EH15" i="31"/>
  <c r="EC15" i="31"/>
  <c r="DY15" i="31"/>
  <c r="DX15" i="31"/>
  <c r="DT15" i="31"/>
  <c r="DS15" i="31"/>
  <c r="DK15" i="31"/>
  <c r="DF15" i="31"/>
  <c r="DE15" i="31"/>
  <c r="CS15" i="31"/>
  <c r="CR15" i="31" s="1"/>
  <c r="CL15" i="31"/>
  <c r="CD15" i="31"/>
  <c r="BW15" i="31"/>
  <c r="BP15" i="31"/>
  <c r="BH15" i="31"/>
  <c r="AZ15" i="31"/>
  <c r="AS15" i="31"/>
  <c r="AL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V15" i="31"/>
  <c r="U15" i="31"/>
  <c r="T15" i="31"/>
  <c r="S15" i="31"/>
  <c r="R15" i="31"/>
  <c r="Q15" i="31"/>
  <c r="O15" i="31"/>
  <c r="N15" i="31"/>
  <c r="M15" i="31"/>
  <c r="L15" i="31"/>
  <c r="K15" i="31"/>
  <c r="J15" i="31"/>
  <c r="F15" i="31"/>
  <c r="E15" i="31"/>
  <c r="D15" i="31"/>
  <c r="C15" i="31"/>
  <c r="B15" i="31"/>
  <c r="A15" i="31"/>
  <c r="EK14" i="31"/>
  <c r="EH14" i="31"/>
  <c r="EC14" i="31"/>
  <c r="DY14" i="31"/>
  <c r="DX14" i="31"/>
  <c r="DT14" i="31"/>
  <c r="DS14" i="31"/>
  <c r="DK14" i="31"/>
  <c r="DF14" i="31"/>
  <c r="DE14" i="31"/>
  <c r="CS14" i="31"/>
  <c r="CR14" i="31" s="1"/>
  <c r="CL14" i="31"/>
  <c r="CD14" i="31"/>
  <c r="BW14" i="31"/>
  <c r="BP14" i="31"/>
  <c r="BH14" i="31"/>
  <c r="AZ14" i="31"/>
  <c r="AS14" i="31"/>
  <c r="AL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V14" i="31"/>
  <c r="U14" i="31"/>
  <c r="T14" i="31"/>
  <c r="S14" i="31"/>
  <c r="R14" i="31"/>
  <c r="Q14" i="31"/>
  <c r="O14" i="31"/>
  <c r="N14" i="31"/>
  <c r="M14" i="31"/>
  <c r="L14" i="31"/>
  <c r="K14" i="31"/>
  <c r="J14" i="31"/>
  <c r="F14" i="31"/>
  <c r="E14" i="31"/>
  <c r="D14" i="31"/>
  <c r="C14" i="31"/>
  <c r="B14" i="31"/>
  <c r="A14" i="31"/>
  <c r="EK13" i="31"/>
  <c r="EH13" i="31"/>
  <c r="EC13" i="31"/>
  <c r="DY13" i="31"/>
  <c r="DX13" i="31"/>
  <c r="DT13" i="31"/>
  <c r="DS13" i="31"/>
  <c r="DK13" i="31"/>
  <c r="DF13" i="31"/>
  <c r="DE13" i="31"/>
  <c r="CS13" i="31"/>
  <c r="CR13" i="31" s="1"/>
  <c r="CL13" i="31"/>
  <c r="CD13" i="31"/>
  <c r="BW13" i="31"/>
  <c r="BP13" i="31"/>
  <c r="BH13" i="31"/>
  <c r="AZ13" i="31"/>
  <c r="AS13" i="31"/>
  <c r="AL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V13" i="31"/>
  <c r="U13" i="31"/>
  <c r="T13" i="31"/>
  <c r="S13" i="31"/>
  <c r="R13" i="31"/>
  <c r="Q13" i="31"/>
  <c r="O13" i="31"/>
  <c r="N13" i="31"/>
  <c r="M13" i="31"/>
  <c r="L13" i="31"/>
  <c r="K13" i="31"/>
  <c r="J13" i="31"/>
  <c r="F13" i="31"/>
  <c r="E13" i="31"/>
  <c r="D13" i="31"/>
  <c r="C13" i="31"/>
  <c r="B13" i="31"/>
  <c r="A13" i="31"/>
  <c r="G11" i="31"/>
  <c r="H11" i="31" s="1"/>
  <c r="I11" i="31" s="1"/>
  <c r="J11" i="31" s="1"/>
  <c r="K11" i="31" s="1"/>
  <c r="L11" i="31" s="1"/>
  <c r="M11" i="31" s="1"/>
  <c r="N11" i="31" s="1"/>
  <c r="O11" i="31" s="1"/>
  <c r="P11" i="31" s="1"/>
  <c r="Q11" i="31" s="1"/>
  <c r="R11" i="31" s="1"/>
  <c r="S11" i="31" s="1"/>
  <c r="T11" i="31" s="1"/>
  <c r="U11" i="31" s="1"/>
  <c r="V11" i="31" s="1"/>
  <c r="W11" i="31" s="1"/>
  <c r="X11" i="31" s="1"/>
  <c r="Y11" i="31" s="1"/>
  <c r="Z11" i="31" s="1"/>
  <c r="AA11" i="31" s="1"/>
  <c r="AB11" i="31" s="1"/>
  <c r="AC11" i="31" s="1"/>
  <c r="AD11" i="31" s="1"/>
  <c r="AE11" i="31" s="1"/>
  <c r="AF11" i="31" s="1"/>
  <c r="AG11" i="31" s="1"/>
  <c r="AH11" i="31" s="1"/>
  <c r="AI11" i="31" s="1"/>
  <c r="AJ11" i="31" s="1"/>
  <c r="AK11" i="31" s="1"/>
  <c r="AL11" i="31" s="1"/>
  <c r="AM11" i="31" s="1"/>
  <c r="AN11" i="31" s="1"/>
  <c r="AO11" i="31" s="1"/>
  <c r="AP11" i="31" s="1"/>
  <c r="AQ11" i="31" s="1"/>
  <c r="AR11" i="31" s="1"/>
  <c r="AS11" i="31" s="1"/>
  <c r="AT11" i="31" s="1"/>
  <c r="AU11" i="31" s="1"/>
  <c r="AV11" i="31" s="1"/>
  <c r="AW11" i="31" s="1"/>
  <c r="AX11" i="31" s="1"/>
  <c r="AY11" i="31" s="1"/>
  <c r="AZ11" i="31" s="1"/>
  <c r="BA11" i="31" s="1"/>
  <c r="BB11" i="31" s="1"/>
  <c r="BC11" i="31" s="1"/>
  <c r="BD11" i="31" s="1"/>
  <c r="BE11" i="31" s="1"/>
  <c r="BF11" i="31" s="1"/>
  <c r="BG11" i="31" s="1"/>
  <c r="BH11" i="31" s="1"/>
  <c r="BI11" i="31" s="1"/>
  <c r="BJ11" i="31" s="1"/>
  <c r="BK11" i="31" s="1"/>
  <c r="BL11" i="31" s="1"/>
  <c r="BM11" i="31" s="1"/>
  <c r="BN11" i="31" s="1"/>
  <c r="BO11" i="31" s="1"/>
  <c r="BP11" i="31" s="1"/>
  <c r="BQ11" i="31" s="1"/>
  <c r="BR11" i="31" s="1"/>
  <c r="BS11" i="31" s="1"/>
  <c r="BT11" i="31" s="1"/>
  <c r="BU11" i="31" s="1"/>
  <c r="BV11" i="31" s="1"/>
  <c r="BW11" i="31" s="1"/>
  <c r="BX11" i="31" s="1"/>
  <c r="BY11" i="31" s="1"/>
  <c r="BZ11" i="31" s="1"/>
  <c r="CA11" i="31" s="1"/>
  <c r="CB11" i="31" s="1"/>
  <c r="CC11" i="31" s="1"/>
  <c r="CD11" i="31" s="1"/>
  <c r="CE11" i="31" s="1"/>
  <c r="CF11" i="31" s="1"/>
  <c r="CG11" i="31" s="1"/>
  <c r="CH11" i="31" s="1"/>
  <c r="CI11" i="31" s="1"/>
  <c r="CJ11" i="31" s="1"/>
  <c r="CK11" i="31" s="1"/>
  <c r="CL11" i="31" s="1"/>
  <c r="CM11" i="31" s="1"/>
  <c r="CN11" i="31" s="1"/>
  <c r="CO11" i="31" s="1"/>
  <c r="CP11" i="31" s="1"/>
  <c r="CQ11" i="31" s="1"/>
  <c r="CR11" i="31" s="1"/>
  <c r="CS11" i="31" s="1"/>
  <c r="CT11" i="31" s="1"/>
  <c r="CU11" i="31" s="1"/>
  <c r="CV11" i="31" s="1"/>
  <c r="CW11" i="31" s="1"/>
  <c r="CX11" i="31" s="1"/>
  <c r="CY11" i="31" s="1"/>
  <c r="CZ11" i="31" s="1"/>
  <c r="DA11" i="31" s="1"/>
  <c r="DB11" i="31" s="1"/>
  <c r="DC11" i="31" s="1"/>
  <c r="DD11" i="31" s="1"/>
  <c r="DE11" i="31" s="1"/>
  <c r="DF11" i="31" s="1"/>
  <c r="DG11" i="31" s="1"/>
  <c r="DH11" i="31" s="1"/>
  <c r="DI11" i="31" s="1"/>
  <c r="DJ11" i="31" s="1"/>
  <c r="DK11" i="31" s="1"/>
  <c r="DL11" i="31" s="1"/>
  <c r="DM11" i="31" s="1"/>
  <c r="DN11" i="31" s="1"/>
  <c r="DO11" i="31" s="1"/>
  <c r="DP11" i="31" s="1"/>
  <c r="DQ11" i="31" s="1"/>
  <c r="DR11" i="31" s="1"/>
  <c r="DS11" i="31" s="1"/>
  <c r="DT11" i="31" s="1"/>
  <c r="DU11" i="31" s="1"/>
  <c r="DV11" i="31" s="1"/>
  <c r="DW11" i="31" s="1"/>
  <c r="DX11" i="31" s="1"/>
  <c r="DY11" i="31" s="1"/>
  <c r="DZ11" i="31" s="1"/>
  <c r="EA11" i="31" s="1"/>
  <c r="EB11" i="31" s="1"/>
  <c r="EC11" i="31" s="1"/>
  <c r="ED11" i="31" s="1"/>
  <c r="EE11" i="31" s="1"/>
  <c r="EF11" i="31" s="1"/>
  <c r="EG11" i="31" s="1"/>
  <c r="EH11" i="31" s="1"/>
  <c r="EI11" i="31" s="1"/>
  <c r="EJ11" i="31" s="1"/>
  <c r="EK11" i="31" s="1"/>
  <c r="EL11" i="31" s="1"/>
  <c r="EM11" i="31" s="1"/>
  <c r="P15" i="31" l="1"/>
  <c r="P19" i="31"/>
  <c r="P23" i="31"/>
  <c r="P30" i="31"/>
  <c r="BO14" i="31"/>
  <c r="BO18" i="31"/>
  <c r="BO22" i="31"/>
  <c r="AE27" i="31"/>
  <c r="W28" i="31"/>
  <c r="I29" i="31"/>
  <c r="BO29" i="31"/>
  <c r="BO31" i="31"/>
  <c r="P13" i="31"/>
  <c r="P17" i="31"/>
  <c r="P21" i="31"/>
  <c r="P25" i="31"/>
  <c r="BO16" i="31"/>
  <c r="BO20" i="31"/>
  <c r="BO24" i="31"/>
  <c r="BO13" i="31"/>
  <c r="I14" i="31"/>
  <c r="AK14" i="31"/>
  <c r="BO15" i="31"/>
  <c r="I16" i="31"/>
  <c r="W16" i="31"/>
  <c r="AK16" i="31"/>
  <c r="BO17" i="31"/>
  <c r="I18" i="31"/>
  <c r="W18" i="31"/>
  <c r="AK18" i="31"/>
  <c r="BO19" i="31"/>
  <c r="I20" i="31"/>
  <c r="AK20" i="31"/>
  <c r="BO21" i="31"/>
  <c r="I22" i="31"/>
  <c r="AK22" i="31"/>
  <c r="G22" i="31" s="1"/>
  <c r="BO23" i="31"/>
  <c r="I24" i="31"/>
  <c r="W24" i="31"/>
  <c r="AK24" i="31"/>
  <c r="G24" i="31" s="1"/>
  <c r="BO25" i="31"/>
  <c r="I26" i="31"/>
  <c r="W26" i="31"/>
  <c r="BO26" i="31"/>
  <c r="I28" i="31"/>
  <c r="BO30" i="31"/>
  <c r="I31" i="31"/>
  <c r="AK31" i="31"/>
  <c r="P32" i="31"/>
  <c r="W27" i="31"/>
  <c r="BO27" i="31"/>
  <c r="I13" i="31"/>
  <c r="AE13" i="31"/>
  <c r="AE15" i="31"/>
  <c r="AE17" i="31"/>
  <c r="I19" i="31"/>
  <c r="AE19" i="31"/>
  <c r="I21" i="31"/>
  <c r="AE21" i="31"/>
  <c r="AE23" i="31"/>
  <c r="AE25" i="31"/>
  <c r="I27" i="31"/>
  <c r="AE30" i="31"/>
  <c r="W32" i="31"/>
  <c r="AK28" i="31"/>
  <c r="AE29" i="31"/>
  <c r="W13" i="31"/>
  <c r="P14" i="31"/>
  <c r="W15" i="31"/>
  <c r="P16" i="31"/>
  <c r="W17" i="31"/>
  <c r="AK17" i="31"/>
  <c r="G17" i="31" s="1"/>
  <c r="P18" i="31"/>
  <c r="AE18" i="31"/>
  <c r="W19" i="31"/>
  <c r="AK19" i="31"/>
  <c r="G19" i="31" s="1"/>
  <c r="P20" i="31"/>
  <c r="AE20" i="31"/>
  <c r="W21" i="31"/>
  <c r="H21" i="31" s="1"/>
  <c r="P22" i="31"/>
  <c r="W23" i="31"/>
  <c r="P24" i="31"/>
  <c r="W25" i="31"/>
  <c r="AK25" i="31"/>
  <c r="G25" i="31" s="1"/>
  <c r="P26" i="31"/>
  <c r="AE26" i="31"/>
  <c r="AK27" i="31"/>
  <c r="G27" i="31" s="1"/>
  <c r="P28" i="31"/>
  <c r="H28" i="31" s="1"/>
  <c r="AE28" i="31"/>
  <c r="AK29" i="31"/>
  <c r="G29" i="31" s="1"/>
  <c r="W30" i="31"/>
  <c r="AK30" i="31"/>
  <c r="G30" i="31" s="1"/>
  <c r="P31" i="31"/>
  <c r="AE31" i="31"/>
  <c r="I32" i="31"/>
  <c r="AE32" i="31"/>
  <c r="BO32" i="31"/>
  <c r="AK26" i="31"/>
  <c r="I30" i="31"/>
  <c r="W31" i="31"/>
  <c r="AK32" i="31"/>
  <c r="AK13" i="31"/>
  <c r="AE14" i="31"/>
  <c r="I15" i="31"/>
  <c r="W20" i="31"/>
  <c r="G20" i="31"/>
  <c r="AK21" i="31"/>
  <c r="G21" i="31" s="1"/>
  <c r="AE22" i="31"/>
  <c r="I23" i="31"/>
  <c r="W14" i="31"/>
  <c r="G14" i="31"/>
  <c r="AK15" i="31"/>
  <c r="G15" i="31" s="1"/>
  <c r="AE16" i="31"/>
  <c r="I17" i="31"/>
  <c r="H17" i="31" s="1"/>
  <c r="W22" i="31"/>
  <c r="AK23" i="31"/>
  <c r="G23" i="31" s="1"/>
  <c r="AE24" i="31"/>
  <c r="I25" i="31"/>
  <c r="G16" i="31"/>
  <c r="G18" i="31"/>
  <c r="G31" i="31"/>
  <c r="BO28" i="31"/>
  <c r="G28" i="31" s="1"/>
  <c r="P27" i="31"/>
  <c r="P29" i="31"/>
  <c r="H29" i="31" s="1"/>
  <c r="H14" i="31" l="1"/>
  <c r="H16" i="31"/>
  <c r="G13" i="31"/>
  <c r="H24" i="31"/>
  <c r="H25" i="31"/>
  <c r="H15" i="31"/>
  <c r="H23" i="31"/>
  <c r="H20" i="31"/>
  <c r="G26" i="31"/>
  <c r="H19" i="31"/>
  <c r="H13" i="31"/>
  <c r="H18" i="31"/>
  <c r="H22" i="31"/>
  <c r="H32" i="31"/>
  <c r="G32" i="31"/>
  <c r="H31" i="31"/>
  <c r="H26" i="31"/>
  <c r="H27" i="31"/>
  <c r="H30" i="31"/>
  <c r="BC32" i="29" l="1"/>
  <c r="AR32" i="29"/>
  <c r="AG32" i="29"/>
  <c r="O32" i="29"/>
  <c r="F32" i="29"/>
  <c r="E32" i="29"/>
  <c r="C32" i="29"/>
  <c r="B32" i="29"/>
  <c r="D32" i="29" s="1"/>
  <c r="BC31" i="29"/>
  <c r="AR31" i="29"/>
  <c r="AG31" i="29"/>
  <c r="O31" i="29"/>
  <c r="F31" i="29"/>
  <c r="E31" i="29"/>
  <c r="C31" i="29"/>
  <c r="B31" i="29"/>
  <c r="BC30" i="29"/>
  <c r="AR30" i="29"/>
  <c r="AG30" i="29"/>
  <c r="O30" i="29"/>
  <c r="F30" i="29"/>
  <c r="E30" i="29"/>
  <c r="C30" i="29"/>
  <c r="B30" i="29"/>
  <c r="D30" i="29" s="1"/>
  <c r="BC29" i="29"/>
  <c r="AR29" i="29"/>
  <c r="AG29" i="29"/>
  <c r="O29" i="29"/>
  <c r="F29" i="29"/>
  <c r="E29" i="29"/>
  <c r="C29" i="29"/>
  <c r="B29" i="29"/>
  <c r="D29" i="29" s="1"/>
  <c r="BC28" i="29"/>
  <c r="AR28" i="29"/>
  <c r="AG28" i="29"/>
  <c r="O28" i="29"/>
  <c r="F28" i="29"/>
  <c r="E28" i="29"/>
  <c r="C28" i="29"/>
  <c r="B28" i="29"/>
  <c r="D28" i="29" s="1"/>
  <c r="BC27" i="29"/>
  <c r="AR27" i="29"/>
  <c r="AG27" i="29"/>
  <c r="O27" i="29"/>
  <c r="F27" i="29"/>
  <c r="E27" i="29"/>
  <c r="C27" i="29"/>
  <c r="B27" i="29"/>
  <c r="BC26" i="29"/>
  <c r="AR26" i="29"/>
  <c r="AG26" i="29"/>
  <c r="O26" i="29"/>
  <c r="F26" i="29"/>
  <c r="E26" i="29"/>
  <c r="C26" i="29"/>
  <c r="B26" i="29"/>
  <c r="D26" i="29" s="1"/>
  <c r="BC25" i="29"/>
  <c r="AR25" i="29"/>
  <c r="AG25" i="29"/>
  <c r="O25" i="29"/>
  <c r="F25" i="29"/>
  <c r="E25" i="29"/>
  <c r="C25" i="29"/>
  <c r="B25" i="29"/>
  <c r="D25" i="29" s="1"/>
  <c r="BC24" i="29"/>
  <c r="AR24" i="29"/>
  <c r="AG24" i="29"/>
  <c r="O24" i="29"/>
  <c r="F24" i="29"/>
  <c r="E24" i="29"/>
  <c r="C24" i="29"/>
  <c r="B24" i="29"/>
  <c r="D24" i="29" s="1"/>
  <c r="BC23" i="29"/>
  <c r="AR23" i="29"/>
  <c r="AG23" i="29"/>
  <c r="O23" i="29"/>
  <c r="F23" i="29"/>
  <c r="E23" i="29"/>
  <c r="C23" i="29"/>
  <c r="B23" i="29"/>
  <c r="BC22" i="29"/>
  <c r="AR22" i="29"/>
  <c r="AG22" i="29"/>
  <c r="O22" i="29"/>
  <c r="F22" i="29"/>
  <c r="E22" i="29"/>
  <c r="C22" i="29"/>
  <c r="B22" i="29"/>
  <c r="D22" i="29" s="1"/>
  <c r="BC21" i="29"/>
  <c r="AR21" i="29"/>
  <c r="AG21" i="29"/>
  <c r="O21" i="29"/>
  <c r="F21" i="29"/>
  <c r="E21" i="29"/>
  <c r="C21" i="29"/>
  <c r="B21" i="29"/>
  <c r="D21" i="29" s="1"/>
  <c r="BC20" i="29"/>
  <c r="AR20" i="29"/>
  <c r="AG20" i="29"/>
  <c r="O20" i="29"/>
  <c r="F20" i="29"/>
  <c r="E20" i="29"/>
  <c r="C20" i="29"/>
  <c r="B20" i="29"/>
  <c r="D20" i="29" s="1"/>
  <c r="BC19" i="29"/>
  <c r="AR19" i="29"/>
  <c r="AG19" i="29"/>
  <c r="O19" i="29"/>
  <c r="F19" i="29"/>
  <c r="E19" i="29"/>
  <c r="C19" i="29"/>
  <c r="B19" i="29"/>
  <c r="BC18" i="29"/>
  <c r="AR18" i="29"/>
  <c r="AG18" i="29"/>
  <c r="O18" i="29"/>
  <c r="F18" i="29"/>
  <c r="E18" i="29"/>
  <c r="C18" i="29"/>
  <c r="B18" i="29"/>
  <c r="D18" i="29" s="1"/>
  <c r="BC17" i="29"/>
  <c r="AR17" i="29"/>
  <c r="AG17" i="29"/>
  <c r="O17" i="29"/>
  <c r="F17" i="29"/>
  <c r="E17" i="29"/>
  <c r="C17" i="29"/>
  <c r="B17" i="29"/>
  <c r="D17" i="29" s="1"/>
  <c r="BC16" i="29"/>
  <c r="AR16" i="29"/>
  <c r="AG16" i="29"/>
  <c r="O16" i="29"/>
  <c r="F16" i="29"/>
  <c r="E16" i="29"/>
  <c r="C16" i="29"/>
  <c r="B16" i="29"/>
  <c r="D16" i="29" s="1"/>
  <c r="BC15" i="29"/>
  <c r="AR15" i="29"/>
  <c r="AG15" i="29"/>
  <c r="O15" i="29"/>
  <c r="F15" i="29"/>
  <c r="E15" i="29"/>
  <c r="C15" i="29"/>
  <c r="B15" i="29"/>
  <c r="BC14" i="29"/>
  <c r="AR14" i="29"/>
  <c r="AG14" i="29"/>
  <c r="O14" i="29"/>
  <c r="F14" i="29"/>
  <c r="E14" i="29"/>
  <c r="C14" i="29"/>
  <c r="B14" i="29"/>
  <c r="D14" i="29" s="1"/>
  <c r="G14" i="29" s="1"/>
  <c r="BC13" i="29"/>
  <c r="AR13" i="29"/>
  <c r="AG13" i="29"/>
  <c r="O13" i="29"/>
  <c r="F13" i="29"/>
  <c r="E13" i="29"/>
  <c r="C13" i="29"/>
  <c r="B13" i="29"/>
  <c r="D13" i="29" s="1"/>
  <c r="G13" i="29" s="1"/>
  <c r="B11" i="29"/>
  <c r="C11" i="29" s="1"/>
  <c r="G16" i="29" l="1"/>
  <c r="G20" i="29"/>
  <c r="G24" i="29"/>
  <c r="G28" i="29"/>
  <c r="G32" i="29"/>
  <c r="G18" i="29"/>
  <c r="G21" i="29"/>
  <c r="G26" i="29"/>
  <c r="G29" i="29"/>
  <c r="G22" i="29"/>
  <c r="G30" i="29"/>
  <c r="D11" i="29"/>
  <c r="E11" i="29" s="1"/>
  <c r="F11" i="29" s="1"/>
  <c r="H11" i="29" s="1"/>
  <c r="I11" i="29" s="1"/>
  <c r="J11" i="29" s="1"/>
  <c r="K11" i="29" s="1"/>
  <c r="L11" i="29" s="1"/>
  <c r="M11" i="29" s="1"/>
  <c r="N11" i="29" s="1"/>
  <c r="O11" i="29" s="1"/>
  <c r="P11" i="29" s="1"/>
  <c r="Q11" i="29" s="1"/>
  <c r="R11" i="29" s="1"/>
  <c r="S11" i="29" s="1"/>
  <c r="T11" i="29" s="1"/>
  <c r="U11" i="29" s="1"/>
  <c r="V11" i="29" s="1"/>
  <c r="W11" i="29" s="1"/>
  <c r="X11" i="29" s="1"/>
  <c r="Y11" i="29" s="1"/>
  <c r="Z11" i="29" s="1"/>
  <c r="AA11" i="29" s="1"/>
  <c r="AB11" i="29" s="1"/>
  <c r="AC11" i="29" s="1"/>
  <c r="AD11" i="29" s="1"/>
  <c r="AE11" i="29" s="1"/>
  <c r="AF11" i="29" s="1"/>
  <c r="AG11" i="29" s="1"/>
  <c r="AH11" i="29" s="1"/>
  <c r="AI11" i="29" s="1"/>
  <c r="AJ11" i="29" s="1"/>
  <c r="AK11" i="29" s="1"/>
  <c r="AL11" i="29" s="1"/>
  <c r="AM11" i="29" s="1"/>
  <c r="AN11" i="29" s="1"/>
  <c r="AO11" i="29" s="1"/>
  <c r="AP11" i="29" s="1"/>
  <c r="AQ11" i="29" s="1"/>
  <c r="AR11" i="29" s="1"/>
  <c r="AS11" i="29" s="1"/>
  <c r="AT11" i="29" s="1"/>
  <c r="AU11" i="29" s="1"/>
  <c r="AV11" i="29" s="1"/>
  <c r="AW11" i="29" s="1"/>
  <c r="AX11" i="29" s="1"/>
  <c r="AY11" i="29" s="1"/>
  <c r="AZ11" i="29" s="1"/>
  <c r="BA11" i="29" s="1"/>
  <c r="BB11" i="29" s="1"/>
  <c r="BC11" i="29" s="1"/>
  <c r="BD11" i="29" s="1"/>
  <c r="BE11" i="29" s="1"/>
  <c r="BF11" i="29" s="1"/>
  <c r="BG11" i="29" s="1"/>
  <c r="BH11" i="29" s="1"/>
  <c r="BI11" i="29" s="1"/>
  <c r="BJ11" i="29" s="1"/>
  <c r="D15" i="29"/>
  <c r="G15" i="29" s="1"/>
  <c r="D19" i="29"/>
  <c r="G19" i="29" s="1"/>
  <c r="D23" i="29"/>
  <c r="G23" i="29" s="1"/>
  <c r="D27" i="29"/>
  <c r="G27" i="29" s="1"/>
  <c r="D31" i="29"/>
  <c r="G31" i="29" s="1"/>
  <c r="G17" i="29"/>
  <c r="G25" i="29"/>
</calcChain>
</file>

<file path=xl/sharedStrings.xml><?xml version="1.0" encoding="utf-8"?>
<sst xmlns="http://schemas.openxmlformats.org/spreadsheetml/2006/main" count="13484" uniqueCount="7434">
  <si>
    <t>畑面積計</t>
    <rPh sb="0" eb="1">
      <t>ハタ</t>
    </rPh>
    <rPh sb="1" eb="3">
      <t>メンセキ</t>
    </rPh>
    <rPh sb="3" eb="4">
      <t>ケイ</t>
    </rPh>
    <phoneticPr fontId="3"/>
  </si>
  <si>
    <t>草地面積計</t>
    <rPh sb="0" eb="2">
      <t>クサチ</t>
    </rPh>
    <rPh sb="2" eb="4">
      <t>メンセキ</t>
    </rPh>
    <rPh sb="4" eb="5">
      <t>ケイ</t>
    </rPh>
    <phoneticPr fontId="3"/>
  </si>
  <si>
    <t>採草放牧地面積計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</si>
  <si>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基礎
単価</t>
    <rPh sb="0" eb="2">
      <t>キソ</t>
    </rPh>
    <rPh sb="3" eb="5">
      <t>タンカ</t>
    </rPh>
    <phoneticPr fontId="3"/>
  </si>
  <si>
    <t>土地改良区</t>
    <rPh sb="0" eb="2">
      <t>トチ</t>
    </rPh>
    <rPh sb="2" eb="4">
      <t>カイリョウ</t>
    </rPh>
    <rPh sb="4" eb="5">
      <t>ク</t>
    </rPh>
    <phoneticPr fontId="3"/>
  </si>
  <si>
    <t>田面積</t>
    <rPh sb="0" eb="1">
      <t>デン</t>
    </rPh>
    <rPh sb="1" eb="3">
      <t>メンセキ</t>
    </rPh>
    <phoneticPr fontId="3"/>
  </si>
  <si>
    <t>草地面積</t>
    <rPh sb="0" eb="1">
      <t>ソウ</t>
    </rPh>
    <rPh sb="1" eb="2">
      <t>チ</t>
    </rPh>
    <rPh sb="2" eb="4">
      <t>メンセキ</t>
    </rPh>
    <phoneticPr fontId="3"/>
  </si>
  <si>
    <t>畑面積</t>
    <rPh sb="0" eb="1">
      <t>ハタ</t>
    </rPh>
    <rPh sb="1" eb="3">
      <t>メンセキ</t>
    </rPh>
    <phoneticPr fontId="3"/>
  </si>
  <si>
    <t>都道府県名</t>
    <rPh sb="0" eb="4">
      <t>トドウフケン</t>
    </rPh>
    <rPh sb="4" eb="5">
      <t>メイ</t>
    </rPh>
    <phoneticPr fontId="3"/>
  </si>
  <si>
    <t>地方公共団体コード</t>
    <rPh sb="0" eb="2">
      <t>チホウ</t>
    </rPh>
    <rPh sb="2" eb="4">
      <t>コウキョウ</t>
    </rPh>
    <rPh sb="4" eb="6">
      <t>ダンタイ</t>
    </rPh>
    <phoneticPr fontId="3"/>
  </si>
  <si>
    <t>①協定識別事項</t>
    <rPh sb="1" eb="3">
      <t>キョウテイ</t>
    </rPh>
    <rPh sb="3" eb="5">
      <t>シキベツ</t>
    </rPh>
    <rPh sb="5" eb="7">
      <t>ジコウ</t>
    </rPh>
    <phoneticPr fontId="3"/>
  </si>
  <si>
    <t>Ⅰ必須事項（農業生産活動等）</t>
    <rPh sb="6" eb="8">
      <t>ノウギョウ</t>
    </rPh>
    <rPh sb="8" eb="10">
      <t>セイサン</t>
    </rPh>
    <rPh sb="10" eb="12">
      <t>カツドウ</t>
    </rPh>
    <rPh sb="12" eb="13">
      <t>トウ</t>
    </rPh>
    <phoneticPr fontId="3"/>
  </si>
  <si>
    <t>Ⅱ選択的必須事項（多面的機能を増進する活動）</t>
    <rPh sb="9" eb="12">
      <t>タメンテキ</t>
    </rPh>
    <rPh sb="12" eb="14">
      <t>キノウ</t>
    </rPh>
    <rPh sb="15" eb="17">
      <t>ゾウシン</t>
    </rPh>
    <rPh sb="19" eb="21">
      <t>カツドウ</t>
    </rPh>
    <phoneticPr fontId="3"/>
  </si>
  <si>
    <t>　集落マスタープラン</t>
    <rPh sb="1" eb="3">
      <t>シュウラク</t>
    </rPh>
    <phoneticPr fontId="3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</si>
  <si>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3"/>
  </si>
  <si>
    <t>うち林地化済面積総計</t>
    <rPh sb="2" eb="4">
      <t>リンチ</t>
    </rPh>
    <rPh sb="4" eb="5">
      <t>カ</t>
    </rPh>
    <rPh sb="5" eb="6">
      <t>ス</t>
    </rPh>
    <rPh sb="6" eb="8">
      <t>メンセキ</t>
    </rPh>
    <rPh sb="8" eb="10">
      <t>ソウケイ</t>
    </rPh>
    <phoneticPr fontId="3"/>
  </si>
  <si>
    <t>③　棚田オーナー制度</t>
    <rPh sb="2" eb="4">
      <t>タナダ</t>
    </rPh>
    <rPh sb="8" eb="10">
      <t>セイド</t>
    </rPh>
    <phoneticPr fontId="3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</si>
  <si>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3"/>
  </si>
  <si>
    <t>②協定参加者</t>
    <rPh sb="1" eb="3">
      <t>キョウテイ</t>
    </rPh>
    <rPh sb="3" eb="6">
      <t>サンカシャ</t>
    </rPh>
    <phoneticPr fontId="3"/>
  </si>
  <si>
    <t>２　水路、農道等の管理活動</t>
    <rPh sb="2" eb="4">
      <t>スイロ</t>
    </rPh>
    <rPh sb="5" eb="7">
      <t>ノウドウ</t>
    </rPh>
    <rPh sb="7" eb="8">
      <t>ナド</t>
    </rPh>
    <rPh sb="9" eb="11">
      <t>カンリ</t>
    </rPh>
    <rPh sb="11" eb="13">
      <t>カツドウ</t>
    </rPh>
    <phoneticPr fontId="3"/>
  </si>
  <si>
    <t>市町村名</t>
    <rPh sb="0" eb="3">
      <t>シチョウソン</t>
    </rPh>
    <rPh sb="3" eb="4">
      <t>メイ</t>
    </rPh>
    <phoneticPr fontId="3"/>
  </si>
  <si>
    <t>協定整理番号</t>
    <rPh sb="0" eb="2">
      <t>キョウテイ</t>
    </rPh>
    <rPh sb="2" eb="4">
      <t>セイリ</t>
    </rPh>
    <rPh sb="4" eb="6">
      <t>バンゴウ</t>
    </rPh>
    <phoneticPr fontId="3"/>
  </si>
  <si>
    <t>その他</t>
    <rPh sb="2" eb="3">
      <t>タ</t>
    </rPh>
    <phoneticPr fontId="3"/>
  </si>
  <si>
    <t>急傾斜</t>
    <rPh sb="0" eb="3">
      <t>キュウケイシャ</t>
    </rPh>
    <phoneticPr fontId="3"/>
  </si>
  <si>
    <t>緩傾斜</t>
    <rPh sb="0" eb="1">
      <t>カン</t>
    </rPh>
    <rPh sb="1" eb="3">
      <t>ケイシャ</t>
    </rPh>
    <phoneticPr fontId="3"/>
  </si>
  <si>
    <t>高齢化率・耕作放棄率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phoneticPr fontId="3"/>
  </si>
  <si>
    <t>小区画不整形</t>
    <rPh sb="0" eb="3">
      <t>ショウクカク</t>
    </rPh>
    <rPh sb="3" eb="5">
      <t>フセイ</t>
    </rPh>
    <rPh sb="5" eb="6">
      <t>ケイ</t>
    </rPh>
    <phoneticPr fontId="3"/>
  </si>
  <si>
    <t>草地比率の高い草地</t>
    <rPh sb="0" eb="2">
      <t>クサチ</t>
    </rPh>
    <rPh sb="2" eb="4">
      <t>ヒリツ</t>
    </rPh>
    <rPh sb="5" eb="6">
      <t>タカ</t>
    </rPh>
    <rPh sb="7" eb="9">
      <t>クサチ</t>
    </rPh>
    <phoneticPr fontId="3"/>
  </si>
  <si>
    <t>農業生産活動等の体制整備として取り組むべき事項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5" eb="16">
      <t>ト</t>
    </rPh>
    <rPh sb="17" eb="18">
      <t>ク</t>
    </rPh>
    <rPh sb="21" eb="23">
      <t>ジコウ</t>
    </rPh>
    <phoneticPr fontId="3"/>
  </si>
  <si>
    <t>体制整備単価</t>
    <rPh sb="0" eb="2">
      <t>タイセイ</t>
    </rPh>
    <rPh sb="2" eb="4">
      <t>セイビ</t>
    </rPh>
    <rPh sb="4" eb="6">
      <t>タンカ</t>
    </rPh>
    <phoneticPr fontId="3"/>
  </si>
  <si>
    <t>⑦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3"/>
  </si>
  <si>
    <t>⑧　簡易な基盤整備</t>
    <rPh sb="2" eb="4">
      <t>カンイ</t>
    </rPh>
    <rPh sb="5" eb="7">
      <t>キバン</t>
    </rPh>
    <rPh sb="7" eb="9">
      <t>セイビ</t>
    </rPh>
    <phoneticPr fontId="3"/>
  </si>
  <si>
    <t>①　水路の管理</t>
    <rPh sb="2" eb="4">
      <t>スイロ</t>
    </rPh>
    <rPh sb="5" eb="7">
      <t>カンリ</t>
    </rPh>
    <phoneticPr fontId="3"/>
  </si>
  <si>
    <t>②　農道の管理</t>
    <rPh sb="2" eb="4">
      <t>ノウドウ</t>
    </rPh>
    <rPh sb="5" eb="7">
      <t>カンリ</t>
    </rPh>
    <phoneticPr fontId="3"/>
  </si>
  <si>
    <t>③　その他の施設の管理</t>
    <rPh sb="4" eb="5">
      <t>タ</t>
    </rPh>
    <rPh sb="6" eb="8">
      <t>シセツ</t>
    </rPh>
    <rPh sb="9" eb="11">
      <t>カンリ</t>
    </rPh>
    <phoneticPr fontId="3"/>
  </si>
  <si>
    <t>１　国土保全機能を高める取組</t>
    <rPh sb="2" eb="4">
      <t>コクド</t>
    </rPh>
    <rPh sb="4" eb="6">
      <t>ホゼン</t>
    </rPh>
    <rPh sb="6" eb="8">
      <t>キノウ</t>
    </rPh>
    <rPh sb="9" eb="10">
      <t>タカ</t>
    </rPh>
    <rPh sb="12" eb="14">
      <t>トリクミ</t>
    </rPh>
    <phoneticPr fontId="3"/>
  </si>
  <si>
    <t>２　保健休養機能を高める取組</t>
    <rPh sb="2" eb="4">
      <t>ホケン</t>
    </rPh>
    <rPh sb="4" eb="6">
      <t>キュウヨウ</t>
    </rPh>
    <rPh sb="6" eb="8">
      <t>キノウ</t>
    </rPh>
    <rPh sb="9" eb="10">
      <t>タカ</t>
    </rPh>
    <rPh sb="12" eb="14">
      <t>トリクミ</t>
    </rPh>
    <phoneticPr fontId="3"/>
  </si>
  <si>
    <t>３　自然生態系の保全に資する取組</t>
    <rPh sb="2" eb="4">
      <t>シゼン</t>
    </rPh>
    <rPh sb="4" eb="7">
      <t>セイタイケイ</t>
    </rPh>
    <rPh sb="8" eb="10">
      <t>ホゼン</t>
    </rPh>
    <rPh sb="11" eb="12">
      <t>シ</t>
    </rPh>
    <rPh sb="14" eb="16">
      <t>トリクミ</t>
    </rPh>
    <phoneticPr fontId="3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</si>
  <si>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</si>
  <si>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3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</si>
  <si>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3"/>
  </si>
  <si>
    <t>集落協定名</t>
    <rPh sb="0" eb="2">
      <t>シュウラク</t>
    </rPh>
    <rPh sb="2" eb="4">
      <t>キョウテイ</t>
    </rPh>
    <rPh sb="4" eb="5">
      <t>メイ</t>
    </rPh>
    <phoneticPr fontId="3"/>
  </si>
  <si>
    <t>協定整理
番号</t>
    <rPh sb="0" eb="2">
      <t>キョウテイ</t>
    </rPh>
    <rPh sb="2" eb="4">
      <t>セイリ</t>
    </rPh>
    <rPh sb="5" eb="7">
      <t>バンゴウ</t>
    </rPh>
    <phoneticPr fontId="3"/>
  </si>
  <si>
    <t>通常地域</t>
    <rPh sb="0" eb="2">
      <t>ツウジョウ</t>
    </rPh>
    <rPh sb="2" eb="4">
      <t>チイキ</t>
    </rPh>
    <phoneticPr fontId="3"/>
  </si>
  <si>
    <t>特認地域</t>
    <rPh sb="0" eb="1">
      <t>トク</t>
    </rPh>
    <rPh sb="1" eb="2">
      <t>ニン</t>
    </rPh>
    <rPh sb="2" eb="4">
      <t>チイキ</t>
    </rPh>
    <phoneticPr fontId="3"/>
  </si>
  <si>
    <t>通常地域+特認地域</t>
    <rPh sb="0" eb="2">
      <t>ツウジョウ</t>
    </rPh>
    <rPh sb="2" eb="4">
      <t>チイキ</t>
    </rPh>
    <rPh sb="5" eb="6">
      <t>トク</t>
    </rPh>
    <rPh sb="6" eb="7">
      <t>ニン</t>
    </rPh>
    <rPh sb="7" eb="9">
      <t>チイキ</t>
    </rPh>
    <phoneticPr fontId="3"/>
  </si>
  <si>
    <t>共同取組活動充当割合（％）</t>
    <rPh sb="0" eb="2">
      <t>キョウドウ</t>
    </rPh>
    <rPh sb="2" eb="4">
      <t>トリクミ</t>
    </rPh>
    <rPh sb="4" eb="6">
      <t>カツドウ</t>
    </rPh>
    <rPh sb="6" eb="8">
      <t>ジュウトウ</t>
    </rPh>
    <rPh sb="8" eb="10">
      <t>ワリアイ</t>
    </rPh>
    <phoneticPr fontId="3"/>
  </si>
  <si>
    <t>水利組合</t>
    <rPh sb="0" eb="2">
      <t>スイリ</t>
    </rPh>
    <rPh sb="2" eb="4">
      <t>クミアイ</t>
    </rPh>
    <phoneticPr fontId="3"/>
  </si>
  <si>
    <t>うち限界的農地の林地化面積</t>
    <rPh sb="2" eb="5">
      <t>ゲンカイテキ</t>
    </rPh>
    <rPh sb="5" eb="7">
      <t>ノウチ</t>
    </rPh>
    <rPh sb="8" eb="10">
      <t>リンチ</t>
    </rPh>
    <rPh sb="10" eb="11">
      <t>カ</t>
    </rPh>
    <rPh sb="11" eb="13">
      <t>メンセキ</t>
    </rPh>
    <phoneticPr fontId="3"/>
  </si>
  <si>
    <t>限界的農地の林地化面積計</t>
    <rPh sb="0" eb="3">
      <t>ゲンカイテキ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phoneticPr fontId="3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</si>
  <si>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3"/>
  </si>
  <si>
    <t>積立等計</t>
    <rPh sb="0" eb="2">
      <t>ツミタテ</t>
    </rPh>
    <rPh sb="2" eb="3">
      <t>トウ</t>
    </rPh>
    <rPh sb="3" eb="4">
      <t>ケイ</t>
    </rPh>
    <phoneticPr fontId="3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</si>
  <si>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3"/>
  </si>
  <si>
    <t>田面積計</t>
    <rPh sb="0" eb="1">
      <t>デン</t>
    </rPh>
    <rPh sb="1" eb="3">
      <t>メンセキ</t>
    </rPh>
    <rPh sb="3" eb="4">
      <t>ケイ</t>
    </rPh>
    <phoneticPr fontId="3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</si>
  <si>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3"/>
  </si>
  <si>
    <t>地目別面積</t>
    <rPh sb="0" eb="2">
      <t>チモク</t>
    </rPh>
    <rPh sb="2" eb="3">
      <t>ベツ</t>
    </rPh>
    <rPh sb="3" eb="5">
      <t>メンセキ</t>
    </rPh>
    <phoneticPr fontId="3"/>
  </si>
  <si>
    <t>⑤　農地の法面管理</t>
    <rPh sb="2" eb="4">
      <t>ノウチ</t>
    </rPh>
    <rPh sb="5" eb="6">
      <t>ノリ</t>
    </rPh>
    <rPh sb="6" eb="7">
      <t>メン</t>
    </rPh>
    <rPh sb="7" eb="9">
      <t>カンリ</t>
    </rPh>
    <phoneticPr fontId="3"/>
  </si>
  <si>
    <t>農業者（人）</t>
    <rPh sb="0" eb="3">
      <t>ノウギョウシャ</t>
    </rPh>
    <rPh sb="4" eb="5">
      <t>ニン</t>
    </rPh>
    <phoneticPr fontId="3"/>
  </si>
  <si>
    <t>うち交付農用地を持たない農業者（人）</t>
    <rPh sb="2" eb="4">
      <t>コウフ</t>
    </rPh>
    <rPh sb="4" eb="7">
      <t>ノウヨウチ</t>
    </rPh>
    <rPh sb="8" eb="9">
      <t>モ</t>
    </rPh>
    <rPh sb="12" eb="15">
      <t>ノウギョウシャ</t>
    </rPh>
    <rPh sb="16" eb="17">
      <t>ニン</t>
    </rPh>
    <phoneticPr fontId="3"/>
  </si>
  <si>
    <t>非農業者（人）</t>
    <rPh sb="0" eb="1">
      <t>ヒ</t>
    </rPh>
    <rPh sb="1" eb="4">
      <t>ノウギョウシャ</t>
    </rPh>
    <rPh sb="5" eb="6">
      <t>ニン</t>
    </rPh>
    <phoneticPr fontId="3"/>
  </si>
  <si>
    <t>協定締結面積総計</t>
    <rPh sb="0" eb="2">
      <t>キョウテイ</t>
    </rPh>
    <rPh sb="2" eb="4">
      <t>テイケツ</t>
    </rPh>
    <rPh sb="4" eb="6">
      <t>メンセキ</t>
    </rPh>
    <rPh sb="6" eb="8">
      <t>ソウケイ</t>
    </rPh>
    <phoneticPr fontId="3"/>
  </si>
  <si>
    <t>⑬　輪作の徹底</t>
    <rPh sb="2" eb="4">
      <t>リンサク</t>
    </rPh>
    <rPh sb="5" eb="7">
      <t>テッテイ</t>
    </rPh>
    <phoneticPr fontId="3"/>
  </si>
  <si>
    <t>個人配分額（円）</t>
    <rPh sb="0" eb="2">
      <t>コジン</t>
    </rPh>
    <rPh sb="2" eb="4">
      <t>ハイブン</t>
    </rPh>
    <rPh sb="4" eb="5">
      <t>ガク</t>
    </rPh>
    <rPh sb="6" eb="7">
      <t>エン</t>
    </rPh>
    <phoneticPr fontId="3"/>
  </si>
  <si>
    <t>共同取組活動充当額（円）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ガク</t>
    </rPh>
    <rPh sb="10" eb="11">
      <t>エン</t>
    </rPh>
    <phoneticPr fontId="3"/>
  </si>
  <si>
    <t>交付金額（円）</t>
    <rPh sb="0" eb="3">
      <t>コウフキン</t>
    </rPh>
    <rPh sb="3" eb="4">
      <t>ガク</t>
    </rPh>
    <rPh sb="5" eb="6">
      <t>エン</t>
    </rPh>
    <phoneticPr fontId="3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</si>
  <si>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3"/>
  </si>
  <si>
    <t>⑥　景観作物の作付け</t>
    <rPh sb="2" eb="4">
      <t>ケイカン</t>
    </rPh>
    <rPh sb="4" eb="6">
      <t>サクモツ</t>
    </rPh>
    <rPh sb="7" eb="9">
      <t>サクツ</t>
    </rPh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</si>
  <si>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</si>
  <si>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</si>
  <si>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</si>
  <si>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⑩　堆きゅう肥の施肥</t>
    <rPh sb="2" eb="3">
      <t>タイ</t>
    </rPh>
    <rPh sb="6" eb="7">
      <t>ヒ</t>
    </rPh>
    <rPh sb="8" eb="10">
      <t>セヒ</t>
    </rPh>
    <phoneticPr fontId="3"/>
  </si>
  <si>
    <t>⑪　拮抗作物の利用</t>
    <rPh sb="2" eb="4">
      <t>キッコウ</t>
    </rPh>
    <rPh sb="4" eb="6">
      <t>サクモツ</t>
    </rPh>
    <rPh sb="7" eb="9">
      <t>リヨウ</t>
    </rPh>
    <phoneticPr fontId="3"/>
  </si>
  <si>
    <t>⑫　合鴨・鯉の利用</t>
    <rPh sb="2" eb="4">
      <t>アイガモ</t>
    </rPh>
    <rPh sb="5" eb="6">
      <t>コイ</t>
    </rPh>
    <rPh sb="7" eb="9">
      <t>リヨウ</t>
    </rPh>
    <phoneticPr fontId="3"/>
  </si>
  <si>
    <t>⑭　緑肥作物の作付け</t>
    <rPh sb="2" eb="4">
      <t>リョクヒ</t>
    </rPh>
    <rPh sb="4" eb="6">
      <t>サクモツ</t>
    </rPh>
    <rPh sb="7" eb="9">
      <t>サクツ</t>
    </rPh>
    <phoneticPr fontId="3"/>
  </si>
  <si>
    <t>⑮　その他活動</t>
    <rPh sb="4" eb="5">
      <t>タ</t>
    </rPh>
    <rPh sb="5" eb="7">
      <t>カツドウ</t>
    </rPh>
    <phoneticPr fontId="3"/>
  </si>
  <si>
    <t>協定参加者総計</t>
    <rPh sb="0" eb="2">
      <t>キョウテイ</t>
    </rPh>
    <rPh sb="2" eb="5">
      <t>サンカシャ</t>
    </rPh>
    <rPh sb="5" eb="7">
      <t>ソウケイ</t>
    </rPh>
    <phoneticPr fontId="3"/>
  </si>
  <si>
    <t>③協定締結面積</t>
    <rPh sb="1" eb="3">
      <t>キョウテイ</t>
    </rPh>
    <rPh sb="3" eb="5">
      <t>テイケツ</t>
    </rPh>
    <rPh sb="5" eb="7">
      <t>メンセキ</t>
    </rPh>
    <phoneticPr fontId="3"/>
  </si>
  <si>
    <t>役員報酬</t>
    <rPh sb="0" eb="2">
      <t>ヤクイン</t>
    </rPh>
    <rPh sb="2" eb="4">
      <t>ホウシュウ</t>
    </rPh>
    <phoneticPr fontId="3"/>
  </si>
  <si>
    <t>農地管理費</t>
    <rPh sb="0" eb="2">
      <t>ノウチ</t>
    </rPh>
    <rPh sb="2" eb="5">
      <t>カンリヒ</t>
    </rPh>
    <phoneticPr fontId="3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</si>
  <si>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3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</si>
  <si>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3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</si>
  <si>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3"/>
  </si>
  <si>
    <t>特認基準</t>
    <rPh sb="0" eb="2">
      <t>トクニン</t>
    </rPh>
    <rPh sb="2" eb="4">
      <t>キジュン</t>
    </rPh>
    <phoneticPr fontId="3"/>
  </si>
  <si>
    <t>特認基準</t>
    <rPh sb="0" eb="1">
      <t>トク</t>
    </rPh>
    <rPh sb="1" eb="2">
      <t>ニン</t>
    </rPh>
    <rPh sb="2" eb="4">
      <t>キジュン</t>
    </rPh>
    <phoneticPr fontId="3"/>
  </si>
  <si>
    <t>研修会等費</t>
    <rPh sb="0" eb="3">
      <t>ケンシュウカイ</t>
    </rPh>
    <rPh sb="3" eb="4">
      <t>トウ</t>
    </rPh>
    <rPh sb="4" eb="5">
      <t>ヒ</t>
    </rPh>
    <phoneticPr fontId="3"/>
  </si>
  <si>
    <t>道・水路管理費</t>
    <rPh sb="0" eb="1">
      <t>ドウ</t>
    </rPh>
    <rPh sb="2" eb="4">
      <t>スイロ</t>
    </rPh>
    <rPh sb="4" eb="7">
      <t>カンリヒ</t>
    </rPh>
    <phoneticPr fontId="3"/>
  </si>
  <si>
    <t>うち道・水路整備費</t>
    <rPh sb="2" eb="3">
      <t>ドウ</t>
    </rPh>
    <rPh sb="4" eb="6">
      <t>スイロ</t>
    </rPh>
    <rPh sb="6" eb="8">
      <t>セイビ</t>
    </rPh>
    <rPh sb="8" eb="9">
      <t>ヒ</t>
    </rPh>
    <phoneticPr fontId="3"/>
  </si>
  <si>
    <t>機械</t>
    <rPh sb="0" eb="2">
      <t>キカイ</t>
    </rPh>
    <phoneticPr fontId="3"/>
  </si>
  <si>
    <t>施設</t>
    <rPh sb="0" eb="2">
      <t>シセツ</t>
    </rPh>
    <phoneticPr fontId="3"/>
  </si>
  <si>
    <t>災害</t>
    <rPh sb="0" eb="2">
      <t>サイガイ</t>
    </rPh>
    <phoneticPr fontId="3"/>
  </si>
  <si>
    <t>耕作継続</t>
    <rPh sb="0" eb="2">
      <t>コウサク</t>
    </rPh>
    <rPh sb="2" eb="4">
      <t>ケイゾク</t>
    </rPh>
    <phoneticPr fontId="3"/>
  </si>
  <si>
    <t>イベント</t>
    <phoneticPr fontId="3"/>
  </si>
  <si>
    <t>協定内容チェック用参照セル</t>
    <rPh sb="0" eb="2">
      <t>キョウテイ</t>
    </rPh>
    <rPh sb="2" eb="4">
      <t>ナイヨウ</t>
    </rPh>
    <rPh sb="8" eb="9">
      <t>ヨウ</t>
    </rPh>
    <rPh sb="9" eb="11">
      <t>サンショウ</t>
    </rPh>
    <phoneticPr fontId="3"/>
  </si>
  <si>
    <t>協定変更認定年度</t>
    <rPh sb="0" eb="2">
      <t>キョウテイ</t>
    </rPh>
    <rPh sb="2" eb="4">
      <t>ヘンコウ</t>
    </rPh>
    <rPh sb="4" eb="6">
      <t>ニンテイ</t>
    </rPh>
    <rPh sb="6" eb="8">
      <t>ネンド</t>
    </rPh>
    <phoneticPr fontId="3"/>
  </si>
  <si>
    <t>特認地域　田　交付基準別</t>
    <rPh sb="0" eb="1">
      <t>トク</t>
    </rPh>
    <rPh sb="1" eb="2">
      <t>ニン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</si>
  <si>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特認地域　畑　交付基準別</t>
    <rPh sb="0" eb="1">
      <t>トク</t>
    </rPh>
    <rPh sb="1" eb="2">
      <t>ニン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</si>
  <si>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特認地域　草地　交付基準別</t>
    <rPh sb="0" eb="1">
      <t>トク</t>
    </rPh>
    <rPh sb="1" eb="2">
      <t>ニン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</si>
  <si>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特認地域　採草放牧地　交付基準別</t>
    <rPh sb="0" eb="1">
      <t>トク</t>
    </rPh>
    <rPh sb="1" eb="2">
      <t>ニン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</si>
  <si>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うち農地整備費</t>
    <rPh sb="2" eb="4">
      <t>ノウチ</t>
    </rPh>
    <rPh sb="4" eb="7">
      <t>セイビヒ</t>
    </rPh>
    <phoneticPr fontId="3"/>
  </si>
  <si>
    <t>通常地域面積計</t>
    <rPh sb="0" eb="2">
      <t>ツウジョウ</t>
    </rPh>
    <rPh sb="2" eb="4">
      <t>チイキ</t>
    </rPh>
    <rPh sb="4" eb="6">
      <t>メンセキ</t>
    </rPh>
    <rPh sb="6" eb="7">
      <t>ケイ</t>
    </rPh>
    <phoneticPr fontId="3"/>
  </si>
  <si>
    <t>特認地域面積計</t>
    <rPh sb="0" eb="1">
      <t>トク</t>
    </rPh>
    <rPh sb="1" eb="2">
      <t>ニン</t>
    </rPh>
    <rPh sb="2" eb="4">
      <t>チイキ</t>
    </rPh>
    <rPh sb="4" eb="6">
      <t>メンセキ</t>
    </rPh>
    <rPh sb="6" eb="7">
      <t>ケイ</t>
    </rPh>
    <phoneticPr fontId="3"/>
  </si>
  <si>
    <t>田面積計（通常地域）</t>
    <rPh sb="0" eb="1">
      <t>デン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</si>
  <si>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畑面積計（通常地域）</t>
    <rPh sb="0" eb="1">
      <t>ハタ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</si>
  <si>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草地面積計（通常地域）</t>
    <rPh sb="0" eb="2">
      <t>クサチ</t>
    </rPh>
    <rPh sb="2" eb="4">
      <t>メンセキ</t>
    </rPh>
    <rPh sb="4" eb="5">
      <t>ケイ</t>
    </rPh>
    <phoneticPr fontId="3"/>
  </si>
  <si>
    <t>採草放牧地面積計（通常地域）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</si>
  <si>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田面積計（特認地域）</t>
    <rPh sb="0" eb="1">
      <t>デン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</si>
  <si>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通常地域　田　交付基準別</t>
    <rPh sb="0" eb="2">
      <t>ツウジョウ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</si>
  <si>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通常地域　畑　交付基準別</t>
    <rPh sb="0" eb="2">
      <t>ツウジョウ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</si>
  <si>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通常地域　草地　交付基準別</t>
    <rPh sb="0" eb="2">
      <t>ツウジョウ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</si>
  <si>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通常地域　採草放牧地　交付基準別</t>
    <rPh sb="0" eb="2">
      <t>ツウジョウ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</si>
  <si>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畑面積計（特認地域）</t>
    <rPh sb="0" eb="1">
      <t>ハタ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</si>
  <si>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草地面積計（特認地域）</t>
    <rPh sb="0" eb="2">
      <t>クサチ</t>
    </rPh>
    <rPh sb="2" eb="4">
      <t>メンセキ</t>
    </rPh>
    <rPh sb="4" eb="5">
      <t>ケイ</t>
    </rPh>
    <rPh sb="6" eb="7">
      <t>トク</t>
    </rPh>
    <rPh sb="7" eb="8">
      <t>ニン</t>
    </rPh>
    <phoneticPr fontId="3"/>
  </si>
  <si>
    <t>採草放牧地面積計（特認地域）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rPh sb="9" eb="10">
      <t>トク</t>
    </rPh>
    <rPh sb="10" eb="11">
      <t>ニン</t>
    </rPh>
    <phoneticPr fontId="3"/>
  </si>
  <si>
    <t>協定識別コード</t>
    <rPh sb="0" eb="2">
      <t>キョウテイ</t>
    </rPh>
    <rPh sb="2" eb="4">
      <t>シキベツ</t>
    </rPh>
    <phoneticPr fontId="3"/>
  </si>
  <si>
    <t>備考欄</t>
    <rPh sb="0" eb="2">
      <t>ビコウ</t>
    </rPh>
    <rPh sb="2" eb="3">
      <t>ラン</t>
    </rPh>
    <phoneticPr fontId="3"/>
  </si>
  <si>
    <t>地域区分</t>
    <rPh sb="0" eb="2">
      <t>チイキ</t>
    </rPh>
    <rPh sb="2" eb="4">
      <t>クブン</t>
    </rPh>
    <phoneticPr fontId="3"/>
  </si>
  <si>
    <t>復旧面積（計画）</t>
    <rPh sb="0" eb="2">
      <t>フッキュウ</t>
    </rPh>
    <rPh sb="2" eb="4">
      <t>メンセキ</t>
    </rPh>
    <rPh sb="5" eb="7">
      <t>ケイカク</t>
    </rPh>
    <phoneticPr fontId="3"/>
  </si>
  <si>
    <t>うち林地化済面積</t>
    <rPh sb="3" eb="4">
      <t>チ</t>
    </rPh>
    <rPh sb="4" eb="5">
      <t>カ</t>
    </rPh>
    <rPh sb="5" eb="6">
      <t>ス</t>
    </rPh>
    <rPh sb="6" eb="8">
      <t>メンセキ</t>
    </rPh>
    <phoneticPr fontId="3"/>
  </si>
  <si>
    <t>うち林地化済面積</t>
    <rPh sb="2" eb="4">
      <t>リンチ</t>
    </rPh>
    <rPh sb="4" eb="5">
      <t>カ</t>
    </rPh>
    <rPh sb="5" eb="6">
      <t>ス</t>
    </rPh>
    <rPh sb="6" eb="8">
      <t>メンセキ</t>
    </rPh>
    <phoneticPr fontId="3"/>
  </si>
  <si>
    <t>うち復旧済面積</t>
    <rPh sb="2" eb="4">
      <t>フッキュウ</t>
    </rPh>
    <rPh sb="4" eb="5">
      <t>ズ</t>
    </rPh>
    <rPh sb="5" eb="7">
      <t>メンセキ</t>
    </rPh>
    <phoneticPr fontId="3"/>
  </si>
  <si>
    <t>交付単価区分</t>
    <rPh sb="0" eb="2">
      <t>コウフ</t>
    </rPh>
    <rPh sb="2" eb="4">
      <t>タンカ</t>
    </rPh>
    <rPh sb="4" eb="6">
      <t>クブン</t>
    </rPh>
    <phoneticPr fontId="3"/>
  </si>
  <si>
    <t>積立</t>
    <rPh sb="0" eb="2">
      <t>ツミタテ</t>
    </rPh>
    <phoneticPr fontId="3"/>
  </si>
  <si>
    <t>（交付単価区分）
体制整備単価</t>
    <rPh sb="9" eb="11">
      <t>タイセイ</t>
    </rPh>
    <rPh sb="11" eb="13">
      <t>セイビ</t>
    </rPh>
    <rPh sb="13" eb="15">
      <t>タンカ</t>
    </rPh>
    <phoneticPr fontId="3"/>
  </si>
  <si>
    <t>①協定識別事項参照セル</t>
    <rPh sb="1" eb="3">
      <t>キョウテイ</t>
    </rPh>
    <rPh sb="3" eb="5">
      <t>シキベツ</t>
    </rPh>
    <rPh sb="5" eb="7">
      <t>ジコウ</t>
    </rPh>
    <rPh sb="7" eb="9">
      <t>サンショウ</t>
    </rPh>
    <phoneticPr fontId="3"/>
  </si>
  <si>
    <t>適正な道・水路等の管理活動（項目数）</t>
    <rPh sb="0" eb="2">
      <t>テキセイ</t>
    </rPh>
    <rPh sb="3" eb="4">
      <t>ドウ</t>
    </rPh>
    <rPh sb="5" eb="7">
      <t>スイロ</t>
    </rPh>
    <rPh sb="7" eb="8">
      <t>トウ</t>
    </rPh>
    <rPh sb="9" eb="11">
      <t>カンリ</t>
    </rPh>
    <rPh sb="11" eb="13">
      <t>カツドウ</t>
    </rPh>
    <rPh sb="14" eb="17">
      <t>コウモクスウ</t>
    </rPh>
    <phoneticPr fontId="3"/>
  </si>
  <si>
    <t>適正な多面的機能の維持・増進活動（項目数）</t>
    <rPh sb="0" eb="2">
      <t>テキセイ</t>
    </rPh>
    <rPh sb="3" eb="6">
      <t>タメンテキ</t>
    </rPh>
    <rPh sb="6" eb="8">
      <t>キノウ</t>
    </rPh>
    <rPh sb="9" eb="11">
      <t>イジ</t>
    </rPh>
    <rPh sb="12" eb="14">
      <t>ゾウシン</t>
    </rPh>
    <rPh sb="14" eb="16">
      <t>カツドウ</t>
    </rPh>
    <rPh sb="17" eb="20">
      <t>コウモクスウ</t>
    </rPh>
    <phoneticPr fontId="3"/>
  </si>
  <si>
    <t>⑥活動内容（全協定共通）</t>
    <rPh sb="1" eb="3">
      <t>カツドウ</t>
    </rPh>
    <rPh sb="3" eb="5">
      <t>ナイヨウ</t>
    </rPh>
    <rPh sb="6" eb="7">
      <t>ゼン</t>
    </rPh>
    <rPh sb="7" eb="9">
      <t>キョウテイ</t>
    </rPh>
    <rPh sb="9" eb="11">
      <t>キョウツウ</t>
    </rPh>
    <phoneticPr fontId="3"/>
  </si>
  <si>
    <t>⑦活動内容（体制整備単価）</t>
    <rPh sb="1" eb="3">
      <t>カツドウ</t>
    </rPh>
    <rPh sb="3" eb="5">
      <t>ナイヨウ</t>
    </rPh>
    <rPh sb="6" eb="8">
      <t>タイセイ</t>
    </rPh>
    <rPh sb="8" eb="10">
      <t>セイビ</t>
    </rPh>
    <rPh sb="10" eb="12">
      <t>タンカ</t>
    </rPh>
    <phoneticPr fontId="3"/>
  </si>
  <si>
    <t>⑤交付金額</t>
    <rPh sb="1" eb="3">
      <t>コウフ</t>
    </rPh>
    <rPh sb="3" eb="5">
      <t>キンガク</t>
    </rPh>
    <phoneticPr fontId="3"/>
  </si>
  <si>
    <t>農業生産活動等として取り組むべき事項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10" eb="11">
      <t>ト</t>
    </rPh>
    <rPh sb="12" eb="13">
      <t>ク</t>
    </rPh>
    <rPh sb="16" eb="18">
      <t>ジコウ</t>
    </rPh>
    <phoneticPr fontId="3"/>
  </si>
  <si>
    <t>複数の市町村にまたがる協定の事項</t>
    <phoneticPr fontId="3"/>
  </si>
  <si>
    <t>通常・特認地域別、地目別及び交付基準別協定締結面積</t>
    <rPh sb="0" eb="2">
      <t>ツウジョウ</t>
    </rPh>
    <rPh sb="3" eb="5">
      <t>トクニン</t>
    </rPh>
    <rPh sb="5" eb="7">
      <t>チイキ</t>
    </rPh>
    <rPh sb="7" eb="8">
      <t>ベツ</t>
    </rPh>
    <rPh sb="9" eb="11">
      <t>チモク</t>
    </rPh>
    <rPh sb="11" eb="12">
      <t>ベツ</t>
    </rPh>
    <rPh sb="12" eb="13">
      <t>オヨ</t>
    </rPh>
    <rPh sb="14" eb="16">
      <t>コウフ</t>
    </rPh>
    <rPh sb="16" eb="18">
      <t>キジュン</t>
    </rPh>
    <rPh sb="18" eb="19">
      <t>ベツ</t>
    </rPh>
    <rPh sb="19" eb="21">
      <t>キョウテイ</t>
    </rPh>
    <rPh sb="21" eb="23">
      <t>テイケツ</t>
    </rPh>
    <rPh sb="23" eb="25">
      <t>メンセキ</t>
    </rPh>
    <phoneticPr fontId="3"/>
  </si>
  <si>
    <t>自然災害を受けている農用地の復旧面積計</t>
    <rPh sb="0" eb="2">
      <t>シゼン</t>
    </rPh>
    <rPh sb="2" eb="4">
      <t>サイガイ</t>
    </rPh>
    <rPh sb="5" eb="6">
      <t>ウ</t>
    </rPh>
    <rPh sb="10" eb="13">
      <t>ノウヨウチ</t>
    </rPh>
    <rPh sb="14" eb="16">
      <t>フッキュウ</t>
    </rPh>
    <rPh sb="16" eb="18">
      <t>メンセキ</t>
    </rPh>
    <rPh sb="18" eb="19">
      <t>ケイ</t>
    </rPh>
    <phoneticPr fontId="3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</si>
  <si>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3"/>
  </si>
  <si>
    <t>[1]</t>
    <phoneticPr fontId="3"/>
  </si>
  <si>
    <t>[2]</t>
  </si>
  <si>
    <t>[3]</t>
  </si>
  <si>
    <t>[4]</t>
  </si>
  <si>
    <t>[5]</t>
  </si>
  <si>
    <t>[6]</t>
  </si>
  <si>
    <t>林地化面積総計</t>
    <rPh sb="0" eb="2">
      <t>リンチ</t>
    </rPh>
    <rPh sb="2" eb="3">
      <t>カ</t>
    </rPh>
    <rPh sb="3" eb="5">
      <t>メンセキ</t>
    </rPh>
    <rPh sb="5" eb="7">
      <t>ソウケイ</t>
    </rPh>
    <phoneticPr fontId="3"/>
  </si>
  <si>
    <t>限界的農地の林地化面積計(計画)</t>
    <rPh sb="0" eb="3">
      <t>ゲンカイテキ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</si>
  <si>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下草刈の面積</t>
    <rPh sb="0" eb="1">
      <t>シタ</t>
    </rPh>
    <rPh sb="1" eb="3">
      <t>クサカリ</t>
    </rPh>
    <rPh sb="4" eb="6">
      <t>メンセキ</t>
    </rPh>
    <phoneticPr fontId="3"/>
  </si>
  <si>
    <t>棚田オーナーの数</t>
    <rPh sb="0" eb="2">
      <t>タナダ</t>
    </rPh>
    <rPh sb="7" eb="8">
      <t>カズ</t>
    </rPh>
    <phoneticPr fontId="3"/>
  </si>
  <si>
    <t>市民農園等の面積</t>
    <rPh sb="0" eb="2">
      <t>シミン</t>
    </rPh>
    <rPh sb="2" eb="5">
      <t>ノウエントウ</t>
    </rPh>
    <rPh sb="6" eb="8">
      <t>メンセキ</t>
    </rPh>
    <phoneticPr fontId="3"/>
  </si>
  <si>
    <t>市民農園等の利用者数</t>
    <rPh sb="0" eb="2">
      <t>シミン</t>
    </rPh>
    <rPh sb="2" eb="5">
      <t>ノウエントウ</t>
    </rPh>
    <rPh sb="6" eb="9">
      <t>リヨウシャ</t>
    </rPh>
    <rPh sb="9" eb="10">
      <t>スウ</t>
    </rPh>
    <phoneticPr fontId="3"/>
  </si>
  <si>
    <t>体験民宿の施設数</t>
    <rPh sb="0" eb="2">
      <t>タイケン</t>
    </rPh>
    <rPh sb="2" eb="4">
      <t>ミンシュク</t>
    </rPh>
    <rPh sb="5" eb="8">
      <t>シセツスウ</t>
    </rPh>
    <phoneticPr fontId="3"/>
  </si>
  <si>
    <t>体験民宿の利用者数</t>
    <rPh sb="0" eb="2">
      <t>タイケン</t>
    </rPh>
    <rPh sb="2" eb="4">
      <t>ミンシュク</t>
    </rPh>
    <rPh sb="5" eb="7">
      <t>リヨウ</t>
    </rPh>
    <rPh sb="7" eb="8">
      <t>シャ</t>
    </rPh>
    <rPh sb="8" eb="9">
      <t>スウ</t>
    </rPh>
    <phoneticPr fontId="3"/>
  </si>
  <si>
    <t>④　その他</t>
    <rPh sb="4" eb="5">
      <t>タ</t>
    </rPh>
    <phoneticPr fontId="3"/>
  </si>
  <si>
    <t>棚田オーナー制度対象面積</t>
    <rPh sb="0" eb="2">
      <t>タナダ</t>
    </rPh>
    <rPh sb="6" eb="8">
      <t>セイド</t>
    </rPh>
    <rPh sb="8" eb="10">
      <t>タイショウ</t>
    </rPh>
    <rPh sb="10" eb="12">
      <t>メンセキ</t>
    </rPh>
    <phoneticPr fontId="3"/>
  </si>
  <si>
    <t>目指すべき将来像</t>
    <rPh sb="0" eb="2">
      <t>メザ</t>
    </rPh>
    <rPh sb="5" eb="8">
      <t>ショウライゾウ</t>
    </rPh>
    <phoneticPr fontId="3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</si>
  <si>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3"/>
  </si>
  <si>
    <t>目指すべき将来像のチェック</t>
    <rPh sb="0" eb="2">
      <t>メザ</t>
    </rPh>
    <rPh sb="5" eb="8">
      <t>ショウライゾウ</t>
    </rPh>
    <phoneticPr fontId="3"/>
  </si>
  <si>
    <t>活動方策のチェック</t>
    <rPh sb="0" eb="2">
      <t>カツドウ</t>
    </rPh>
    <rPh sb="2" eb="4">
      <t>ホウサク</t>
    </rPh>
    <phoneticPr fontId="3"/>
  </si>
  <si>
    <t>棚田オーナー制度</t>
    <rPh sb="0" eb="2">
      <t>タナダ</t>
    </rPh>
    <rPh sb="6" eb="8">
      <t>セイド</t>
    </rPh>
    <phoneticPr fontId="3"/>
  </si>
  <si>
    <t>水路の延長(m)</t>
    <rPh sb="0" eb="2">
      <t>スイロ</t>
    </rPh>
    <rPh sb="3" eb="5">
      <t>エンチョウ</t>
    </rPh>
    <phoneticPr fontId="3"/>
  </si>
  <si>
    <t>農道の延長(m)</t>
    <rPh sb="0" eb="2">
      <t>ノウドウ</t>
    </rPh>
    <rPh sb="3" eb="5">
      <t>エンチョウ</t>
    </rPh>
    <phoneticPr fontId="3"/>
  </si>
  <si>
    <t>自然災害</t>
    <rPh sb="0" eb="2">
      <t>シゼン</t>
    </rPh>
    <rPh sb="2" eb="4">
      <t>サイガイ</t>
    </rPh>
    <phoneticPr fontId="3"/>
  </si>
  <si>
    <t>協定認定年度（交付開始年度）</t>
    <rPh sb="0" eb="2">
      <t>キョウテイ</t>
    </rPh>
    <rPh sb="2" eb="4">
      <t>ニンテイ</t>
    </rPh>
    <rPh sb="4" eb="6">
      <t>ネンド</t>
    </rPh>
    <rPh sb="7" eb="9">
      <t>コウフ</t>
    </rPh>
    <rPh sb="9" eb="11">
      <t>カイシ</t>
    </rPh>
    <rPh sb="11" eb="13">
      <t>ネンド</t>
    </rPh>
    <phoneticPr fontId="3"/>
  </si>
  <si>
    <t>うち
女性（人）</t>
    <rPh sb="3" eb="5">
      <t>ジョセイ</t>
    </rPh>
    <rPh sb="6" eb="7">
      <t>ニン</t>
    </rPh>
    <phoneticPr fontId="3"/>
  </si>
  <si>
    <t>協定参加者減少数総計</t>
    <rPh sb="0" eb="2">
      <t>キョウテイ</t>
    </rPh>
    <rPh sb="2" eb="5">
      <t>サンカシャ</t>
    </rPh>
    <rPh sb="5" eb="8">
      <t>ゲンショウスウ</t>
    </rPh>
    <rPh sb="8" eb="10">
      <t>ソウケイ</t>
    </rPh>
    <phoneticPr fontId="3"/>
  </si>
  <si>
    <t>農業者の死亡・高齢等</t>
    <rPh sb="0" eb="3">
      <t>ノウギョウシャ</t>
    </rPh>
    <rPh sb="4" eb="6">
      <t>シボウ</t>
    </rPh>
    <rPh sb="7" eb="9">
      <t>コウレイ</t>
    </rPh>
    <rPh sb="9" eb="10">
      <t>トウ</t>
    </rPh>
    <phoneticPr fontId="3"/>
  </si>
  <si>
    <t>担い手への農地集積</t>
    <rPh sb="0" eb="1">
      <t>ニナ</t>
    </rPh>
    <rPh sb="2" eb="3">
      <t>テ</t>
    </rPh>
    <rPh sb="5" eb="7">
      <t>ノウチ</t>
    </rPh>
    <rPh sb="7" eb="9">
      <t>シュウセキ</t>
    </rPh>
    <phoneticPr fontId="3"/>
  </si>
  <si>
    <t>その他の内容</t>
    <rPh sb="2" eb="3">
      <t>タ</t>
    </rPh>
    <rPh sb="4" eb="6">
      <t>ナイヨウ</t>
    </rPh>
    <phoneticPr fontId="3"/>
  </si>
  <si>
    <t>協定参加者の年齢区分別計</t>
    <rPh sb="0" eb="2">
      <t>キョウテイ</t>
    </rPh>
    <rPh sb="2" eb="5">
      <t>サンカシャ</t>
    </rPh>
    <rPh sb="6" eb="8">
      <t>ネンレイ</t>
    </rPh>
    <rPh sb="8" eb="10">
      <t>クブン</t>
    </rPh>
    <rPh sb="10" eb="11">
      <t>ベツ</t>
    </rPh>
    <rPh sb="11" eb="12">
      <t>ケイ</t>
    </rPh>
    <phoneticPr fontId="3"/>
  </si>
  <si>
    <t>協定役員の年齢区分別計</t>
    <rPh sb="0" eb="2">
      <t>キョウテイ</t>
    </rPh>
    <rPh sb="2" eb="4">
      <t>ヤクイン</t>
    </rPh>
    <rPh sb="5" eb="7">
      <t>ネンレイ</t>
    </rPh>
    <rPh sb="7" eb="9">
      <t>クブン</t>
    </rPh>
    <rPh sb="9" eb="10">
      <t>ベツ</t>
    </rPh>
    <rPh sb="10" eb="11">
      <t>ケイ</t>
    </rPh>
    <phoneticPr fontId="3"/>
  </si>
  <si>
    <t>協定の所在地</t>
    <rPh sb="0" eb="2">
      <t>キョウテイ</t>
    </rPh>
    <rPh sb="3" eb="6">
      <t>ショザイチ</t>
    </rPh>
    <phoneticPr fontId="3"/>
  </si>
  <si>
    <t>人・農地プランの対象の有無</t>
    <rPh sb="0" eb="1">
      <t>ヒト</t>
    </rPh>
    <rPh sb="2" eb="4">
      <t>ノウチ</t>
    </rPh>
    <rPh sb="8" eb="10">
      <t>タイショウ</t>
    </rPh>
    <rPh sb="11" eb="13">
      <t>ウム</t>
    </rPh>
    <phoneticPr fontId="3"/>
  </si>
  <si>
    <t>取組状況
（実施している場合：1）</t>
    <rPh sb="0" eb="1">
      <t>トリ</t>
    </rPh>
    <rPh sb="1" eb="2">
      <t>クミ</t>
    </rPh>
    <rPh sb="2" eb="3">
      <t>ジョウ</t>
    </rPh>
    <rPh sb="3" eb="4">
      <t>キョウ</t>
    </rPh>
    <rPh sb="6" eb="8">
      <t>ジッシ</t>
    </rPh>
    <rPh sb="12" eb="14">
      <t>バアイ</t>
    </rPh>
    <phoneticPr fontId="3"/>
  </si>
  <si>
    <t>連携集落数</t>
    <rPh sb="0" eb="2">
      <t>レンケイ</t>
    </rPh>
    <rPh sb="2" eb="5">
      <t>シュウラクスウ</t>
    </rPh>
    <phoneticPr fontId="3"/>
  </si>
  <si>
    <t>人材確保者数</t>
    <rPh sb="0" eb="2">
      <t>ジンザイ</t>
    </rPh>
    <rPh sb="2" eb="4">
      <t>カクホ</t>
    </rPh>
    <rPh sb="4" eb="5">
      <t>シャ</t>
    </rPh>
    <rPh sb="5" eb="6">
      <t>スウ</t>
    </rPh>
    <phoneticPr fontId="3"/>
  </si>
  <si>
    <t>加算金額</t>
    <rPh sb="0" eb="3">
      <t>カサンキン</t>
    </rPh>
    <rPh sb="3" eb="4">
      <t>ガク</t>
    </rPh>
    <phoneticPr fontId="3"/>
  </si>
  <si>
    <t>取組状況
（実施している場合：1）</t>
    <phoneticPr fontId="3"/>
  </si>
  <si>
    <t>田面積</t>
    <rPh sb="0" eb="1">
      <t>タ</t>
    </rPh>
    <rPh sb="1" eb="3">
      <t>メンセキ</t>
    </rPh>
    <phoneticPr fontId="3"/>
  </si>
  <si>
    <t>Ⅱ　超急傾斜農地保全管理加算</t>
    <rPh sb="2" eb="3">
      <t>チョウ</t>
    </rPh>
    <rPh sb="3" eb="6">
      <t>キュウケイシャ</t>
    </rPh>
    <rPh sb="6" eb="8">
      <t>ノウチ</t>
    </rPh>
    <rPh sb="8" eb="10">
      <t>ホゼン</t>
    </rPh>
    <rPh sb="10" eb="12">
      <t>カンリ</t>
    </rPh>
    <rPh sb="12" eb="14">
      <t>カサン</t>
    </rPh>
    <phoneticPr fontId="3"/>
  </si>
  <si>
    <t>加算面積</t>
    <rPh sb="0" eb="2">
      <t>カサン</t>
    </rPh>
    <rPh sb="2" eb="4">
      <t>メンセキ</t>
    </rPh>
    <phoneticPr fontId="3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</si>
  <si>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3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</si>
  <si>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3"/>
  </si>
  <si>
    <t>繰越</t>
    <rPh sb="0" eb="2">
      <t>クリコシ</t>
    </rPh>
    <phoneticPr fontId="3"/>
  </si>
  <si>
    <t>繰越の内容</t>
    <rPh sb="0" eb="2">
      <t>クリコシ</t>
    </rPh>
    <rPh sb="3" eb="5">
      <t>ナイヨウ</t>
    </rPh>
    <phoneticPr fontId="3"/>
  </si>
  <si>
    <t>多面的機能支払交付金と同一施設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ドウイツ</t>
    </rPh>
    <rPh sb="13" eb="15">
      <t>シセツ</t>
    </rPh>
    <phoneticPr fontId="3"/>
  </si>
  <si>
    <t>②　既荒廃農用地の復旧</t>
    <rPh sb="2" eb="3">
      <t>キ</t>
    </rPh>
    <rPh sb="3" eb="5">
      <t>コウハイ</t>
    </rPh>
    <rPh sb="5" eb="8">
      <t>ノウヨウチ</t>
    </rPh>
    <rPh sb="9" eb="11">
      <t>フッキュウ</t>
    </rPh>
    <phoneticPr fontId="3"/>
  </si>
  <si>
    <t>③　既荒廃農用地の林地化</t>
    <rPh sb="2" eb="3">
      <t>キ</t>
    </rPh>
    <rPh sb="3" eb="5">
      <t>コウハイ</t>
    </rPh>
    <rPh sb="5" eb="8">
      <t>ノウヨウチ</t>
    </rPh>
    <rPh sb="9" eb="11">
      <t>リンチ</t>
    </rPh>
    <rPh sb="11" eb="12">
      <t>カ</t>
    </rPh>
    <phoneticPr fontId="3"/>
  </si>
  <si>
    <t>④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3"/>
  </si>
  <si>
    <t>⑨　担い手の確保</t>
    <rPh sb="2" eb="3">
      <t>ニナ</t>
    </rPh>
    <rPh sb="4" eb="5">
      <t>テ</t>
    </rPh>
    <rPh sb="6" eb="8">
      <t>カクホ</t>
    </rPh>
    <phoneticPr fontId="3"/>
  </si>
  <si>
    <t>⑩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3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</si>
  <si>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3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</si>
  <si>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3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</si>
  <si>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3"/>
  </si>
  <si>
    <t>既荒廃農地の復旧面積計</t>
    <rPh sb="0" eb="1">
      <t>キ</t>
    </rPh>
    <rPh sb="1" eb="5">
      <t>コウハイノウチ</t>
    </rPh>
    <rPh sb="6" eb="8">
      <t>フッキュウ</t>
    </rPh>
    <rPh sb="8" eb="10">
      <t>メンセキ</t>
    </rPh>
    <rPh sb="10" eb="11">
      <t>ケイ</t>
    </rPh>
    <phoneticPr fontId="3"/>
  </si>
  <si>
    <t>協定に含めない管理すべき荒廃農地の管理面積</t>
    <rPh sb="0" eb="2">
      <t>キョウテイ</t>
    </rPh>
    <rPh sb="3" eb="4">
      <t>フク</t>
    </rPh>
    <rPh sb="7" eb="9">
      <t>カンリ</t>
    </rPh>
    <rPh sb="12" eb="16">
      <t>コウハイノウチ</t>
    </rPh>
    <rPh sb="17" eb="19">
      <t>カンリ</t>
    </rPh>
    <rPh sb="19" eb="21">
      <t>メンセキ</t>
    </rPh>
    <phoneticPr fontId="3"/>
  </si>
  <si>
    <t>道・水路、農地整備</t>
    <rPh sb="0" eb="1">
      <t>ドウ</t>
    </rPh>
    <rPh sb="2" eb="4">
      <t>スイロ</t>
    </rPh>
    <rPh sb="5" eb="7">
      <t>ノウチ</t>
    </rPh>
    <rPh sb="7" eb="9">
      <t>セイビ</t>
    </rPh>
    <phoneticPr fontId="3"/>
  </si>
  <si>
    <t>既荒廃農地の林地化面積計</t>
    <rPh sb="0" eb="1">
      <t>キ</t>
    </rPh>
    <rPh sb="1" eb="5">
      <t>コウハイノウチ</t>
    </rPh>
    <rPh sb="6" eb="8">
      <t>リンチ</t>
    </rPh>
    <rPh sb="8" eb="9">
      <t>カ</t>
    </rPh>
    <rPh sb="9" eb="11">
      <t>メンセキ</t>
    </rPh>
    <rPh sb="11" eb="12">
      <t>ケイ</t>
    </rPh>
    <phoneticPr fontId="3"/>
  </si>
  <si>
    <t>加算面積計</t>
    <rPh sb="0" eb="2">
      <t>カサン</t>
    </rPh>
    <rPh sb="2" eb="4">
      <t>メンセキ</t>
    </rPh>
    <rPh sb="4" eb="5">
      <t>ケイ</t>
    </rPh>
    <phoneticPr fontId="3"/>
  </si>
  <si>
    <t>⑪　土地改良事業</t>
    <rPh sb="2" eb="4">
      <t>トチ</t>
    </rPh>
    <rPh sb="4" eb="6">
      <t>カイリョウ</t>
    </rPh>
    <rPh sb="6" eb="8">
      <t>ジギョウ</t>
    </rPh>
    <phoneticPr fontId="3"/>
  </si>
  <si>
    <t>⑫　自然災害を受けている農用地の復旧</t>
    <rPh sb="2" eb="4">
      <t>シゼン</t>
    </rPh>
    <rPh sb="4" eb="6">
      <t>サイガイ</t>
    </rPh>
    <rPh sb="7" eb="8">
      <t>ウ</t>
    </rPh>
    <rPh sb="12" eb="15">
      <t>ノウヨウチ</t>
    </rPh>
    <rPh sb="16" eb="18">
      <t>フッキュウ</t>
    </rPh>
    <phoneticPr fontId="3"/>
  </si>
  <si>
    <t>⑬　地目変換</t>
    <rPh sb="2" eb="4">
      <t>チモク</t>
    </rPh>
    <rPh sb="4" eb="6">
      <t>ヘンカン</t>
    </rPh>
    <phoneticPr fontId="3"/>
  </si>
  <si>
    <t>⑭　その他</t>
    <rPh sb="4" eb="5">
      <t>タ</t>
    </rPh>
    <phoneticPr fontId="3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</si>
  <si>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3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</si>
  <si>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3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</si>
  <si>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3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</si>
  <si>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3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</si>
  <si>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3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</si>
  <si>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3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</si>
  <si>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3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</si>
  <si>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3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</si>
  <si>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3"/>
  </si>
  <si>
    <t>⑩　その他</t>
    <rPh sb="4" eb="5">
      <t>タ</t>
    </rPh>
    <phoneticPr fontId="3"/>
  </si>
  <si>
    <t>団体コード</t>
    <rPh sb="0" eb="2">
      <t>ダンタイ</t>
    </rPh>
    <phoneticPr fontId="1"/>
  </si>
  <si>
    <t>都道府県名
（漢字）</t>
    <rPh sb="0" eb="4">
      <t>トドウフケン</t>
    </rPh>
    <rPh sb="4" eb="5">
      <t>メイ</t>
    </rPh>
    <rPh sb="7" eb="9">
      <t>カンジ</t>
    </rPh>
    <phoneticPr fontId="1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</si>
  <si>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1"/>
  </si>
  <si>
    <t>都道府県名
（カナ）</t>
    <rPh sb="0" eb="4">
      <t>トドウフケン</t>
    </rPh>
    <rPh sb="4" eb="5">
      <t>メイ</t>
    </rPh>
    <phoneticPr fontId="1"/>
  </si>
  <si>
    <t>市区町村名
（カナ）</t>
    <rPh sb="0" eb="2">
      <t>シク</t>
    </rPh>
    <rPh sb="2" eb="4">
      <t>チョウソン</t>
    </rPh>
    <rPh sb="4" eb="5">
      <t>メイ</t>
    </rPh>
    <phoneticPr fontId="1"/>
  </si>
  <si>
    <t>010006</t>
  </si>
  <si>
    <t>北海道</t>
  </si>
  <si>
    <t>ﾎｯｶｲﾄﾞｳ</t>
  </si>
  <si>
    <t>011002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</si>
  <si>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</si>
  <si>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</si>
  <si>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</si>
  <si>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</si>
  <si>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</si>
  <si>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</si>
  <si>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</si>
  <si>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</si>
  <si>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</si>
  <si>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</si>
  <si>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</si>
  <si>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</si>
  <si>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</si>
  <si>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</si>
  <si>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</si>
  <si>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</si>
  <si>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</si>
  <si>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</si>
  <si>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</si>
  <si>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</si>
  <si>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</si>
  <si>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</si>
  <si>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</si>
  <si>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</si>
  <si>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</si>
  <si>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</si>
  <si>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</si>
  <si>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</si>
  <si>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</si>
  <si>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</si>
  <si>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</si>
  <si>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</si>
  <si>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</si>
  <si>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</si>
  <si>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</si>
  <si>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</si>
  <si>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</si>
  <si>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</si>
  <si>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</si>
  <si>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</si>
  <si>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</si>
  <si>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</si>
  <si>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</si>
  <si>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</si>
  <si>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</si>
  <si>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</si>
  <si>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</si>
  <si>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</si>
  <si>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</si>
  <si>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</si>
  <si>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</si>
  <si>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</si>
  <si>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</si>
  <si>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</si>
  <si>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</si>
  <si>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</si>
  <si>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</si>
  <si>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</si>
  <si>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</si>
  <si>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</si>
  <si>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</si>
  <si>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</si>
  <si>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</si>
  <si>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</si>
  <si>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</si>
  <si>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</si>
  <si>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</si>
  <si>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</si>
  <si>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</si>
  <si>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</si>
  <si>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</si>
  <si>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</si>
  <si>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</si>
  <si>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</si>
  <si>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</si>
  <si>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</si>
  <si>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</si>
  <si>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</si>
  <si>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</si>
  <si>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</si>
  <si>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</si>
  <si>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</si>
  <si>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</si>
  <si>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</si>
  <si>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</si>
  <si>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</si>
  <si>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</si>
  <si>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</si>
  <si>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</si>
  <si>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</si>
  <si>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</si>
  <si>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</si>
  <si>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</si>
  <si>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</si>
  <si>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</si>
  <si>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</si>
  <si>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</si>
  <si>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</si>
  <si>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</si>
  <si>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</si>
  <si>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</si>
  <si>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</si>
  <si>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</si>
  <si>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</si>
  <si>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</si>
  <si>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</si>
  <si>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</si>
  <si>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</si>
  <si>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</si>
  <si>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</si>
  <si>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</si>
  <si>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</si>
  <si>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</si>
  <si>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</si>
  <si>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</si>
  <si>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</si>
  <si>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</si>
  <si>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</si>
  <si>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</si>
  <si>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</si>
  <si>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</si>
  <si>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</si>
  <si>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</si>
  <si>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</si>
  <si>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</si>
  <si>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</si>
  <si>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</si>
  <si>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</si>
  <si>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</si>
  <si>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</si>
  <si>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</si>
  <si>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</si>
  <si>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</si>
  <si>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</si>
  <si>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</si>
  <si>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</si>
  <si>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</si>
  <si>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</si>
  <si>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</si>
  <si>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</si>
  <si>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</si>
  <si>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</si>
  <si>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</si>
  <si>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</si>
  <si>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</si>
  <si>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</si>
  <si>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</si>
  <si>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</si>
  <si>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</si>
  <si>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</si>
  <si>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</si>
  <si>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</si>
  <si>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</si>
  <si>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</si>
  <si>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</si>
  <si>
    <t>013714</t>
  </si>
  <si>
    <t>せたな町</t>
  </si>
  <si>
    <t>ｾﾀﾅﾁｮｳ</t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</si>
  <si>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</si>
  <si>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</si>
  <si>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</si>
  <si>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</si>
  <si>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</si>
  <si>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</si>
  <si>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</si>
  <si>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</si>
  <si>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</si>
  <si>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</si>
  <si>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</si>
  <si>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</si>
  <si>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</si>
  <si>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</si>
  <si>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</si>
  <si>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</si>
  <si>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</si>
  <si>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</si>
  <si>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</si>
  <si>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</si>
  <si>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</si>
  <si>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</si>
  <si>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</si>
  <si>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</si>
  <si>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</si>
  <si>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</si>
  <si>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</si>
  <si>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</si>
  <si>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</si>
  <si>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</si>
  <si>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</si>
  <si>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</si>
  <si>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</si>
  <si>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</si>
  <si>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</si>
  <si>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</si>
  <si>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</si>
  <si>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</si>
  <si>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</si>
  <si>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</si>
  <si>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</si>
  <si>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</si>
  <si>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</si>
  <si>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</si>
  <si>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</si>
  <si>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</si>
  <si>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</si>
  <si>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</si>
  <si>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</si>
  <si>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</si>
  <si>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</si>
  <si>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</si>
  <si>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</si>
  <si>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</si>
  <si>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</si>
  <si>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</si>
  <si>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</si>
  <si>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</si>
  <si>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</si>
  <si>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</si>
  <si>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</si>
  <si>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</si>
  <si>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</si>
  <si>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</si>
  <si>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</si>
  <si>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</si>
  <si>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</si>
  <si>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</si>
  <si>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</si>
  <si>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</si>
  <si>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</si>
  <si>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</si>
  <si>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</si>
  <si>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</si>
  <si>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</si>
  <si>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</si>
  <si>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</si>
  <si>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</si>
  <si>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</si>
  <si>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</si>
  <si>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</si>
  <si>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</si>
  <si>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</si>
  <si>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</si>
  <si>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</si>
  <si>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</si>
  <si>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</si>
  <si>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</si>
  <si>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</si>
  <si>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</si>
  <si>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</si>
  <si>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</si>
  <si>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</si>
  <si>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</si>
  <si>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</si>
  <si>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</si>
  <si>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</si>
  <si>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</si>
  <si>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</si>
  <si>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</si>
  <si>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</si>
  <si>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</si>
  <si>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</si>
  <si>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</si>
  <si>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</si>
  <si>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</si>
  <si>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</si>
  <si>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</si>
  <si>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</si>
  <si>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</si>
  <si>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</si>
  <si>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</si>
  <si>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</si>
  <si>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</si>
  <si>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</si>
  <si>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</si>
  <si>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</si>
  <si>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</si>
  <si>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</si>
  <si>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</si>
  <si>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</si>
  <si>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</si>
  <si>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</si>
  <si>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</si>
  <si>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</si>
  <si>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</si>
  <si>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</si>
  <si>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</si>
  <si>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</si>
  <si>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</si>
  <si>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</si>
  <si>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</si>
  <si>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</si>
  <si>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</si>
  <si>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</si>
  <si>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</si>
  <si>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</si>
  <si>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</si>
  <si>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</si>
  <si>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</si>
  <si>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</si>
  <si>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</si>
  <si>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</si>
  <si>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</si>
  <si>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</si>
  <si>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</si>
  <si>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</si>
  <si>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</si>
  <si>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</si>
  <si>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</si>
  <si>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</si>
  <si>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</si>
  <si>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</si>
  <si>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</si>
  <si>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</si>
  <si>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</si>
  <si>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</si>
  <si>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</si>
  <si>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</si>
  <si>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</si>
  <si>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</si>
  <si>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</si>
  <si>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</si>
  <si>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</si>
  <si>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</si>
  <si>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</si>
  <si>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</si>
  <si>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</si>
  <si>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</si>
  <si>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</si>
  <si>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</si>
  <si>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</si>
  <si>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</si>
  <si>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</si>
  <si>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</si>
  <si>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</si>
  <si>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</si>
  <si>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</si>
  <si>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</si>
  <si>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</si>
  <si>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</si>
  <si>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</si>
  <si>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</si>
  <si>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</si>
  <si>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</si>
  <si>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</si>
  <si>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</si>
  <si>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</si>
  <si>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</si>
  <si>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</si>
  <si>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</si>
  <si>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</si>
  <si>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</si>
  <si>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</si>
  <si>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</si>
  <si>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</si>
  <si>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</si>
  <si>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</si>
  <si>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</si>
  <si>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</si>
  <si>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</si>
  <si>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</si>
  <si>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</si>
  <si>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</si>
  <si>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</si>
  <si>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</si>
  <si>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</si>
  <si>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</si>
  <si>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</si>
  <si>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</si>
  <si>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</si>
  <si>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</si>
  <si>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</si>
  <si>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</si>
  <si>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</si>
  <si>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</si>
  <si>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</si>
  <si>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</si>
  <si>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</si>
  <si>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</si>
  <si>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</si>
  <si>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</si>
  <si>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</si>
  <si>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</si>
  <si>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</si>
  <si>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</si>
  <si>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</si>
  <si>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</si>
  <si>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</si>
  <si>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</si>
  <si>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</si>
  <si>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</si>
  <si>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</si>
  <si>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</si>
  <si>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</si>
  <si>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</si>
  <si>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</si>
  <si>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</si>
  <si>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</si>
  <si>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</si>
  <si>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</si>
  <si>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</si>
  <si>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</si>
  <si>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</si>
  <si>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</si>
  <si>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</si>
  <si>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</si>
  <si>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</si>
  <si>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</si>
  <si>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</si>
  <si>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</si>
  <si>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</si>
  <si>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</si>
  <si>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</si>
  <si>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</si>
  <si>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</si>
  <si>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</si>
  <si>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</si>
  <si>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</si>
  <si>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</si>
  <si>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</si>
  <si>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</si>
  <si>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</si>
  <si>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</si>
  <si>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</si>
  <si>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</si>
  <si>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</si>
  <si>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</si>
  <si>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</si>
  <si>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</si>
  <si>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</si>
  <si>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</si>
  <si>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</si>
  <si>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</si>
  <si>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</si>
  <si>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</si>
  <si>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</si>
  <si>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</si>
  <si>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</si>
  <si>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</si>
  <si>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</si>
  <si>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</si>
  <si>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</si>
  <si>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</si>
  <si>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</si>
  <si>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</si>
  <si>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</si>
  <si>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</si>
  <si>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</si>
  <si>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</si>
  <si>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</si>
  <si>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</si>
  <si>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</si>
  <si>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</si>
  <si>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</si>
  <si>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</si>
  <si>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</si>
  <si>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</si>
  <si>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</si>
  <si>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</si>
  <si>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</si>
  <si>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</si>
  <si>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</si>
  <si>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</si>
  <si>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</si>
  <si>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</si>
  <si>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</si>
  <si>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</si>
  <si>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</si>
  <si>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</si>
  <si>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</si>
  <si>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</si>
  <si>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</si>
  <si>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</si>
  <si>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</si>
  <si>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</si>
  <si>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</si>
  <si>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</si>
  <si>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</si>
  <si>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</si>
  <si>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</si>
  <si>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</si>
  <si>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</si>
  <si>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</si>
  <si>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</si>
  <si>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</si>
  <si>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</si>
  <si>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</si>
  <si>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</si>
  <si>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</si>
  <si>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</si>
  <si>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</si>
  <si>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</si>
  <si>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</si>
  <si>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</si>
  <si>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</si>
  <si>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</si>
  <si>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</si>
  <si>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</si>
  <si>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</si>
  <si>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</si>
  <si>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</si>
  <si>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</si>
  <si>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</si>
  <si>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</si>
  <si>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</si>
  <si>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</si>
  <si>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</si>
  <si>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</si>
  <si>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</si>
  <si>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</si>
  <si>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</si>
  <si>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</si>
  <si>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</si>
  <si>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</si>
  <si>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</si>
  <si>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</si>
  <si>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</si>
  <si>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</si>
  <si>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</si>
  <si>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</si>
  <si>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</si>
  <si>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</si>
  <si>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</si>
  <si>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</si>
  <si>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</si>
  <si>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</si>
  <si>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</si>
  <si>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</si>
  <si>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</si>
  <si>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</si>
  <si>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</si>
  <si>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</si>
  <si>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</si>
  <si>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</si>
  <si>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</si>
  <si>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</si>
  <si>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</si>
  <si>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</si>
  <si>
    <t>ｱｵﾓﾘｹﾝ</t>
  </si>
  <si>
    <t>022012</t>
  </si>
  <si>
    <t>青森市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</si>
  <si>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</si>
  <si>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</si>
  <si>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</si>
  <si>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</si>
  <si>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</si>
  <si>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</si>
  <si>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</si>
  <si>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</si>
  <si>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</si>
  <si>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</si>
  <si>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</si>
  <si>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</si>
  <si>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</si>
  <si>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</si>
  <si>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</si>
  <si>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</si>
  <si>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</si>
  <si>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</si>
  <si>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</si>
  <si>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</si>
  <si>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</si>
  <si>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</si>
  <si>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</si>
  <si>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</si>
  <si>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</si>
  <si>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</si>
  <si>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</si>
  <si>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</si>
  <si>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</si>
  <si>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</si>
  <si>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</si>
  <si>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</si>
  <si>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</si>
  <si>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</si>
  <si>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</si>
  <si>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</si>
  <si>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</si>
  <si>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</si>
  <si>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</si>
  <si>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</si>
  <si>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</si>
  <si>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</si>
  <si>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</si>
  <si>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</si>
  <si>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</si>
  <si>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</si>
  <si>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</si>
  <si>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</si>
  <si>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</si>
  <si>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</si>
  <si>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</si>
  <si>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</si>
  <si>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</si>
  <si>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</si>
  <si>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</si>
  <si>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</si>
  <si>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</si>
  <si>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</si>
  <si>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</si>
  <si>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</si>
  <si>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</si>
  <si>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</si>
  <si>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</si>
  <si>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</si>
  <si>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</si>
  <si>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</si>
  <si>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</si>
  <si>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</si>
  <si>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</si>
  <si>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</si>
  <si>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</si>
  <si>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</si>
  <si>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</si>
  <si>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</si>
  <si>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</si>
  <si>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</si>
  <si>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</si>
  <si>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</si>
  <si>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</si>
  <si>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</si>
  <si>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</si>
  <si>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</si>
  <si>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</si>
  <si>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</si>
  <si>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</si>
  <si>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</si>
  <si>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</si>
  <si>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</si>
  <si>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</si>
  <si>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</si>
  <si>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</si>
  <si>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</si>
  <si>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</si>
  <si>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</si>
  <si>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</si>
  <si>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</si>
  <si>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</si>
  <si>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</si>
  <si>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</si>
  <si>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</si>
  <si>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</si>
  <si>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</si>
  <si>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</si>
  <si>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</si>
  <si>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</si>
  <si>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</si>
  <si>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</si>
  <si>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</si>
  <si>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</si>
  <si>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</si>
  <si>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</si>
  <si>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</si>
  <si>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</si>
  <si>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</si>
  <si>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</si>
  <si>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</si>
  <si>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</si>
  <si>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</si>
  <si>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</si>
  <si>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</si>
  <si>
    <t>ｲﾜﾃｹﾝ</t>
  </si>
  <si>
    <t>032018</t>
  </si>
  <si>
    <t>盛岡市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</si>
  <si>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</si>
  <si>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</si>
  <si>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</si>
  <si>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</si>
  <si>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</si>
  <si>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</si>
  <si>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</si>
  <si>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</si>
  <si>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</si>
  <si>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</si>
  <si>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</si>
  <si>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</si>
  <si>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</si>
  <si>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</si>
  <si>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</si>
  <si>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</si>
  <si>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</si>
  <si>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</si>
  <si>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</si>
  <si>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</si>
  <si>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</si>
  <si>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</si>
  <si>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</si>
  <si>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</si>
  <si>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</si>
  <si>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</si>
  <si>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</si>
  <si>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</si>
  <si>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</si>
  <si>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</si>
  <si>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</si>
  <si>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</si>
  <si>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</si>
  <si>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</si>
  <si>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</si>
  <si>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</si>
  <si>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</si>
  <si>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</si>
  <si>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1"/>
  </si>
  <si>
    <t>ﾀｷｻﾞﾜｼ</t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</si>
  <si>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</si>
  <si>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</si>
  <si>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</si>
  <si>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</si>
  <si>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</si>
  <si>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</si>
  <si>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</si>
  <si>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</si>
  <si>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</si>
  <si>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</si>
  <si>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</si>
  <si>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</si>
  <si>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</si>
  <si>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</si>
  <si>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</si>
  <si>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</si>
  <si>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</si>
  <si>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</si>
  <si>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</si>
  <si>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</si>
  <si>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</si>
  <si>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</si>
  <si>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</si>
  <si>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</si>
  <si>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</si>
  <si>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</si>
  <si>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</si>
  <si>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</si>
  <si>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</si>
  <si>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</si>
  <si>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</si>
  <si>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</si>
  <si>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</si>
  <si>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</si>
  <si>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</si>
  <si>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</si>
  <si>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</si>
  <si>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</si>
  <si>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</si>
  <si>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</si>
  <si>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</si>
  <si>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</si>
  <si>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</si>
  <si>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</si>
  <si>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</si>
  <si>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</si>
  <si>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</si>
  <si>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</si>
  <si>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</si>
  <si>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</si>
  <si>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</si>
  <si>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</si>
  <si>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</si>
  <si>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</si>
  <si>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</si>
  <si>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</si>
  <si>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</si>
  <si>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</si>
  <si>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</si>
  <si>
    <t>ﾐﾔｷﾞｹﾝ</t>
  </si>
  <si>
    <t>041009</t>
  </si>
  <si>
    <t>仙台市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</si>
  <si>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</si>
  <si>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</si>
  <si>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</si>
  <si>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</si>
  <si>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</si>
  <si>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</si>
  <si>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</si>
  <si>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</si>
  <si>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</si>
  <si>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</si>
  <si>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</si>
  <si>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</si>
  <si>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</si>
  <si>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</si>
  <si>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</si>
  <si>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</si>
  <si>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</si>
  <si>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</si>
  <si>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</si>
  <si>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</si>
  <si>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</si>
  <si>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</si>
  <si>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</si>
  <si>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</si>
  <si>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</si>
  <si>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</si>
  <si>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</si>
  <si>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</si>
  <si>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</si>
  <si>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</si>
  <si>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</si>
  <si>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</si>
  <si>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</si>
  <si>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</si>
  <si>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</si>
  <si>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</si>
  <si>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</si>
  <si>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</si>
  <si>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</si>
  <si>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</si>
  <si>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</si>
  <si>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</si>
  <si>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</si>
  <si>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</si>
  <si>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</si>
  <si>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</si>
  <si>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</si>
  <si>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</si>
  <si>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</si>
  <si>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</si>
  <si>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</si>
  <si>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</si>
  <si>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</si>
  <si>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</si>
  <si>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</si>
  <si>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</si>
  <si>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</si>
  <si>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</si>
  <si>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</si>
  <si>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</si>
  <si>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</si>
  <si>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</si>
  <si>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</si>
  <si>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</si>
  <si>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</si>
  <si>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</si>
  <si>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</si>
  <si>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</si>
  <si>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</si>
  <si>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</si>
  <si>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</si>
  <si>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</si>
  <si>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</si>
  <si>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</si>
  <si>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</si>
  <si>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</si>
  <si>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</si>
  <si>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</si>
  <si>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</si>
  <si>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</si>
  <si>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</si>
  <si>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</si>
  <si>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</si>
  <si>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</si>
  <si>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</si>
  <si>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</si>
  <si>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</si>
  <si>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</si>
  <si>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</si>
  <si>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</si>
  <si>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</si>
  <si>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</si>
  <si>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</si>
  <si>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</si>
  <si>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</si>
  <si>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</si>
  <si>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</si>
  <si>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</si>
  <si>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</si>
  <si>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</si>
  <si>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</si>
  <si>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</si>
  <si>
    <t>ｱｷﾀｹﾝ</t>
  </si>
  <si>
    <t>052019</t>
  </si>
  <si>
    <t>秋田市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</si>
  <si>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</si>
  <si>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</si>
  <si>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</si>
  <si>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</si>
  <si>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</si>
  <si>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</si>
  <si>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</si>
  <si>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</si>
  <si>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</si>
  <si>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</si>
  <si>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</si>
  <si>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</si>
  <si>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</si>
  <si>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</si>
  <si>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</si>
  <si>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</si>
  <si>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</si>
  <si>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</si>
  <si>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</si>
  <si>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</si>
  <si>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</si>
  <si>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</si>
  <si>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</si>
  <si>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</si>
  <si>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</si>
  <si>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</si>
  <si>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</si>
  <si>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</si>
  <si>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</si>
  <si>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</si>
  <si>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</si>
  <si>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</si>
  <si>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</si>
  <si>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</si>
  <si>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</si>
  <si>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</si>
  <si>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</si>
  <si>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</si>
  <si>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</si>
  <si>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</si>
  <si>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</si>
  <si>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</si>
  <si>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</si>
  <si>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</si>
  <si>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</si>
  <si>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</si>
  <si>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</si>
  <si>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</si>
  <si>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</si>
  <si>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</si>
  <si>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</si>
  <si>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</si>
  <si>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</si>
  <si>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</si>
  <si>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</si>
  <si>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</si>
  <si>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</si>
  <si>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</si>
  <si>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</si>
  <si>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</si>
  <si>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</si>
  <si>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</si>
  <si>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</si>
  <si>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</si>
  <si>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</si>
  <si>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</si>
  <si>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</si>
  <si>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</si>
  <si>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</si>
  <si>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</si>
  <si>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</si>
  <si>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</si>
  <si>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</si>
  <si>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</si>
  <si>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</si>
  <si>
    <t>ﾔﾏｶﾞﾀｹﾝ</t>
  </si>
  <si>
    <t>062014</t>
  </si>
  <si>
    <t>山形市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</si>
  <si>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</si>
  <si>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</si>
  <si>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</si>
  <si>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</si>
  <si>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</si>
  <si>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</si>
  <si>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</si>
  <si>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</si>
  <si>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</si>
  <si>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</si>
  <si>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</si>
  <si>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</si>
  <si>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</si>
  <si>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</si>
  <si>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</si>
  <si>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</si>
  <si>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</si>
  <si>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</si>
  <si>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</si>
  <si>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</si>
  <si>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</si>
  <si>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</si>
  <si>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</si>
  <si>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</si>
  <si>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</si>
  <si>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</si>
  <si>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</si>
  <si>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</si>
  <si>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</si>
  <si>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</si>
  <si>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</si>
  <si>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</si>
  <si>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</si>
  <si>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</si>
  <si>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</si>
  <si>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</si>
  <si>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</si>
  <si>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</si>
  <si>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</si>
  <si>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</si>
  <si>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</si>
  <si>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</si>
  <si>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</si>
  <si>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</si>
  <si>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</si>
  <si>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</si>
  <si>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</si>
  <si>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</si>
  <si>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</si>
  <si>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</si>
  <si>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</si>
  <si>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</si>
  <si>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</si>
  <si>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</si>
  <si>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</si>
  <si>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</si>
  <si>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</si>
  <si>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</si>
  <si>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</si>
  <si>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</si>
  <si>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</si>
  <si>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</si>
  <si>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</si>
  <si>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</si>
  <si>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</si>
  <si>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</si>
  <si>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</si>
  <si>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</si>
  <si>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</si>
  <si>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</si>
  <si>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</si>
  <si>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</si>
  <si>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</si>
  <si>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</si>
  <si>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</si>
  <si>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</si>
  <si>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</si>
  <si>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</si>
  <si>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</si>
  <si>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</si>
  <si>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</si>
  <si>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</si>
  <si>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</si>
  <si>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</si>
  <si>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</si>
  <si>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</si>
  <si>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</si>
  <si>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</si>
  <si>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</si>
  <si>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</si>
  <si>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</si>
  <si>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</si>
  <si>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</si>
  <si>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</si>
  <si>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</si>
  <si>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</si>
  <si>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</si>
  <si>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</si>
  <si>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</si>
  <si>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</si>
  <si>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</si>
  <si>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</si>
  <si>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</si>
  <si>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</si>
  <si>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</si>
  <si>
    <t>ﾌｸｼﾏｹﾝ</t>
  </si>
  <si>
    <t>072010</t>
  </si>
  <si>
    <t>福島市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</si>
  <si>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</si>
  <si>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</si>
  <si>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</si>
  <si>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</si>
  <si>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</si>
  <si>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</si>
  <si>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</si>
  <si>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</si>
  <si>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</si>
  <si>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</si>
  <si>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</si>
  <si>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</si>
  <si>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</si>
  <si>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</si>
  <si>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</si>
  <si>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</si>
  <si>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</si>
  <si>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</si>
  <si>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</si>
  <si>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</si>
  <si>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</si>
  <si>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</si>
  <si>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</si>
  <si>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</si>
  <si>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</si>
  <si>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</si>
  <si>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</si>
  <si>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</si>
  <si>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</si>
  <si>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</si>
  <si>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</si>
  <si>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</si>
  <si>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</si>
  <si>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</si>
  <si>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</si>
  <si>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</si>
  <si>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</si>
  <si>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</si>
  <si>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</si>
  <si>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</si>
  <si>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</si>
  <si>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</si>
  <si>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</si>
  <si>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</si>
  <si>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</si>
  <si>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</si>
  <si>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</si>
  <si>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</si>
  <si>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</si>
  <si>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</si>
  <si>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</si>
  <si>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</si>
  <si>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</si>
  <si>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</si>
  <si>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</si>
  <si>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</si>
  <si>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</si>
  <si>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</si>
  <si>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</si>
  <si>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</si>
  <si>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</si>
  <si>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</si>
  <si>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</si>
  <si>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</si>
  <si>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</si>
  <si>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</si>
  <si>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</si>
  <si>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</si>
  <si>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</si>
  <si>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</si>
  <si>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</si>
  <si>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</si>
  <si>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</si>
  <si>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</si>
  <si>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</si>
  <si>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</si>
  <si>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</si>
  <si>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</si>
  <si>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</si>
  <si>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</si>
  <si>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</si>
  <si>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</si>
  <si>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</si>
  <si>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</si>
  <si>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</si>
  <si>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</si>
  <si>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</si>
  <si>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</si>
  <si>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</si>
  <si>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</si>
  <si>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</si>
  <si>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</si>
  <si>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</si>
  <si>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</si>
  <si>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</si>
  <si>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</si>
  <si>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</si>
  <si>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</si>
  <si>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</si>
  <si>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</si>
  <si>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</si>
  <si>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</si>
  <si>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</si>
  <si>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</si>
  <si>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</si>
  <si>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</si>
  <si>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</si>
  <si>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</si>
  <si>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</si>
  <si>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</si>
  <si>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</si>
  <si>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</si>
  <si>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</si>
  <si>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</si>
  <si>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</si>
  <si>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</si>
  <si>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</si>
  <si>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</si>
  <si>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</si>
  <si>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</si>
  <si>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</si>
  <si>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</si>
  <si>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</si>
  <si>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</si>
  <si>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</si>
  <si>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</si>
  <si>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</si>
  <si>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</si>
  <si>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</si>
  <si>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</si>
  <si>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</si>
  <si>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</si>
  <si>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</si>
  <si>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</si>
  <si>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</si>
  <si>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</si>
  <si>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</si>
  <si>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</si>
  <si>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</si>
  <si>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</si>
  <si>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</si>
  <si>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</si>
  <si>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</si>
  <si>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</si>
  <si>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</si>
  <si>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</si>
  <si>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</si>
  <si>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</si>
  <si>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</si>
  <si>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</si>
  <si>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</si>
  <si>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</si>
  <si>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</si>
  <si>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</si>
  <si>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</si>
  <si>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</si>
  <si>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</si>
  <si>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</si>
  <si>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</si>
  <si>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</si>
  <si>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</si>
  <si>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</si>
  <si>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</si>
  <si>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</si>
  <si>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</si>
  <si>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</si>
  <si>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</si>
  <si>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</si>
  <si>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</si>
  <si>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</si>
  <si>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</si>
  <si>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</si>
  <si>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</si>
  <si>
    <t>ｲﾊﾞﾗｷｹﾝ</t>
  </si>
  <si>
    <t>082015</t>
  </si>
  <si>
    <t>水戸市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</si>
  <si>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</si>
  <si>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</si>
  <si>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</si>
  <si>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</si>
  <si>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</si>
  <si>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</si>
  <si>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</si>
  <si>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</si>
  <si>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</si>
  <si>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</si>
  <si>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</si>
  <si>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</si>
  <si>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</si>
  <si>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</si>
  <si>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</si>
  <si>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</si>
  <si>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</si>
  <si>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</si>
  <si>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</si>
  <si>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</si>
  <si>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</si>
  <si>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</si>
  <si>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</si>
  <si>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</si>
  <si>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</si>
  <si>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</si>
  <si>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</si>
  <si>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</si>
  <si>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</si>
  <si>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</si>
  <si>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</si>
  <si>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</si>
  <si>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</si>
  <si>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</si>
  <si>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</si>
  <si>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</si>
  <si>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</si>
  <si>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</si>
  <si>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</si>
  <si>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</si>
  <si>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</si>
  <si>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</si>
  <si>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</si>
  <si>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</si>
  <si>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</si>
  <si>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</si>
  <si>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</si>
  <si>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</si>
  <si>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</si>
  <si>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</si>
  <si>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</si>
  <si>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</si>
  <si>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</si>
  <si>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</si>
  <si>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</si>
  <si>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</si>
  <si>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</si>
  <si>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</si>
  <si>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</si>
  <si>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</si>
  <si>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</si>
  <si>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</si>
  <si>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</si>
  <si>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</si>
  <si>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</si>
  <si>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</si>
  <si>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</si>
  <si>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</si>
  <si>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</si>
  <si>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</si>
  <si>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</si>
  <si>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</si>
  <si>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</si>
  <si>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</si>
  <si>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</si>
  <si>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</si>
  <si>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</si>
  <si>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</si>
  <si>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</si>
  <si>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</si>
  <si>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</si>
  <si>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</si>
  <si>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</si>
  <si>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</si>
  <si>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</si>
  <si>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</si>
  <si>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</si>
  <si>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</si>
  <si>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</si>
  <si>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</si>
  <si>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</si>
  <si>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</si>
  <si>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</si>
  <si>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</si>
  <si>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</si>
  <si>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</si>
  <si>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</si>
  <si>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</si>
  <si>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</si>
  <si>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</si>
  <si>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</si>
  <si>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</si>
  <si>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</si>
  <si>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</si>
  <si>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</si>
  <si>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</si>
  <si>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</si>
  <si>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</si>
  <si>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</si>
  <si>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</si>
  <si>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</si>
  <si>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</si>
  <si>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</si>
  <si>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</si>
  <si>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</si>
  <si>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</si>
  <si>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</si>
  <si>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</si>
  <si>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</si>
  <si>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</si>
  <si>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</si>
  <si>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</si>
  <si>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</si>
  <si>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</si>
  <si>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</si>
  <si>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</si>
  <si>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</si>
  <si>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</si>
  <si>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</si>
  <si>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</si>
  <si>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</si>
  <si>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</si>
  <si>
    <t>ﾄﾁｷﾞｹﾝ</t>
  </si>
  <si>
    <t>092011</t>
  </si>
  <si>
    <t>宇都宮市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</si>
  <si>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</si>
  <si>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</si>
  <si>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</si>
  <si>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</si>
  <si>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</si>
  <si>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</si>
  <si>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</si>
  <si>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</si>
  <si>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</si>
  <si>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</si>
  <si>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</si>
  <si>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</si>
  <si>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</si>
  <si>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</si>
  <si>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</si>
  <si>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</si>
  <si>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</si>
  <si>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</si>
  <si>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</si>
  <si>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</si>
  <si>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</si>
  <si>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</si>
  <si>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</si>
  <si>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</si>
  <si>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</si>
  <si>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</si>
  <si>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</si>
  <si>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</si>
  <si>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</si>
  <si>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</si>
  <si>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</si>
  <si>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</si>
  <si>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</si>
  <si>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</si>
  <si>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</si>
  <si>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</si>
  <si>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</si>
  <si>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</si>
  <si>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</si>
  <si>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</si>
  <si>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</si>
  <si>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</si>
  <si>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</si>
  <si>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</si>
  <si>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</si>
  <si>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</si>
  <si>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</si>
  <si>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</si>
  <si>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</si>
  <si>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</si>
  <si>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</si>
  <si>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</si>
  <si>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</si>
  <si>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</si>
  <si>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</si>
  <si>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</si>
  <si>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</si>
  <si>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</si>
  <si>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</si>
  <si>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</si>
  <si>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</si>
  <si>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</si>
  <si>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</si>
  <si>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</si>
  <si>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</si>
  <si>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</si>
  <si>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</si>
  <si>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</si>
  <si>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</si>
  <si>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</si>
  <si>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</si>
  <si>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</si>
  <si>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</si>
  <si>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</si>
  <si>
    <t>群馬県</t>
  </si>
  <si>
    <t>ｸﾞﾝﾏｹﾝ</t>
  </si>
  <si>
    <t>102016</t>
  </si>
  <si>
    <t>前橋市</t>
  </si>
  <si>
    <t>ﾏｴﾊﾞｼｼ</t>
  </si>
  <si>
    <t>102024</t>
  </si>
  <si>
    <t>高崎市</t>
  </si>
  <si>
    <t>ﾀｶｻｷｼ</t>
  </si>
  <si>
    <t>102032</t>
  </si>
  <si>
    <t>桐生市</t>
  </si>
  <si>
    <t>ｷﾘｭｳｼ</t>
  </si>
  <si>
    <t>102041</t>
  </si>
  <si>
    <t>伊勢崎市</t>
  </si>
  <si>
    <t>ｲｾｻｷｼ</t>
  </si>
  <si>
    <t>102059</t>
  </si>
  <si>
    <t>太田市</t>
  </si>
  <si>
    <t>ｵｵﾀｼ</t>
  </si>
  <si>
    <t>102067</t>
  </si>
  <si>
    <t>沼田市</t>
  </si>
  <si>
    <t>ﾇﾏﾀｼ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</si>
  <si>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</si>
  <si>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</si>
  <si>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</si>
  <si>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</si>
  <si>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</si>
  <si>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</si>
  <si>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</si>
  <si>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</si>
  <si>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</si>
  <si>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102105</t>
  </si>
  <si>
    <t>富岡市</t>
  </si>
  <si>
    <t>ﾄﾐｵｶｼ</t>
  </si>
  <si>
    <t>102113</t>
  </si>
  <si>
    <t>安中市</t>
  </si>
  <si>
    <t>ｱﾝﾅｶｼ</t>
  </si>
  <si>
    <t>102121</t>
  </si>
  <si>
    <t>みどり市</t>
  </si>
  <si>
    <t>ﾐﾄﾞﾘｼ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</si>
  <si>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</si>
  <si>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</si>
  <si>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</si>
  <si>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</si>
  <si>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</si>
  <si>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</si>
  <si>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</si>
  <si>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</si>
  <si>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</si>
  <si>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103675</t>
  </si>
  <si>
    <t>神流町</t>
  </si>
  <si>
    <t>ｶﾝﾅﾏﾁ</t>
  </si>
  <si>
    <t>103829</t>
  </si>
  <si>
    <t>下仁田町</t>
  </si>
  <si>
    <t>ｼﾓﾆﾀﾏﾁ</t>
  </si>
  <si>
    <t>103837</t>
  </si>
  <si>
    <t>南牧村</t>
  </si>
  <si>
    <t>ﾅﾝﾓｸﾑﾗ</t>
  </si>
  <si>
    <t>103845</t>
  </si>
  <si>
    <t>甘楽町</t>
  </si>
  <si>
    <t>ｶﾝﾗﾏﾁ</t>
  </si>
  <si>
    <t>104213</t>
  </si>
  <si>
    <t>中之条町</t>
  </si>
  <si>
    <t>ﾅｶﾉｼﾞﾖｳﾏﾁ</t>
  </si>
  <si>
    <t>104248</t>
  </si>
  <si>
    <t>長野原町</t>
  </si>
  <si>
    <t>ﾅｶﾞﾉﾊﾗﾏﾁ</t>
  </si>
  <si>
    <t>104256</t>
  </si>
  <si>
    <t>嬬恋村</t>
  </si>
  <si>
    <t>ﾂﾏｺﾞｲﾑﾗ</t>
  </si>
  <si>
    <t>104264</t>
  </si>
  <si>
    <t>草津町</t>
  </si>
  <si>
    <t>ｸｻﾂﾏﾁ</t>
  </si>
  <si>
    <t>104281</t>
  </si>
  <si>
    <t>高山村</t>
  </si>
  <si>
    <t>ﾀｶﾔﾏﾑﾗ</t>
  </si>
  <si>
    <t>104299</t>
  </si>
  <si>
    <t>東吾妻町</t>
  </si>
  <si>
    <t>ﾋｶﾞｼｱｶﾞﾂﾏﾏﾁ</t>
  </si>
  <si>
    <t>104434</t>
  </si>
  <si>
    <t>片品村</t>
  </si>
  <si>
    <t>ｶﾀｼﾅﾑﾗ</t>
  </si>
  <si>
    <t>104442</t>
  </si>
  <si>
    <t>川場村</t>
  </si>
  <si>
    <t>ｶﾜﾊﾞﾑﾗ</t>
  </si>
  <si>
    <t>104485</t>
  </si>
  <si>
    <t>104493</t>
  </si>
  <si>
    <t>みなかみ町</t>
  </si>
  <si>
    <t>ﾐﾅｶﾐﾏﾁ</t>
  </si>
  <si>
    <t>104647</t>
  </si>
  <si>
    <t>玉村町</t>
  </si>
  <si>
    <t>ﾀﾏﾑﾗﾏﾁ</t>
  </si>
  <si>
    <t>105210</t>
  </si>
  <si>
    <t>板倉町</t>
  </si>
  <si>
    <t>ｲﾀｸﾗﾏﾁ</t>
  </si>
  <si>
    <t>105228</t>
  </si>
  <si>
    <t>明和町</t>
  </si>
  <si>
    <t>ﾒｲﾜﾏﾁ</t>
  </si>
  <si>
    <t>105236</t>
  </si>
  <si>
    <t>千代田町</t>
  </si>
  <si>
    <t>ﾁﾖﾀﾞﾏﾁ</t>
  </si>
  <si>
    <t>105244</t>
  </si>
  <si>
    <t>大泉町</t>
  </si>
  <si>
    <t>ｵｵｲｽﾞﾐﾏﾁ</t>
  </si>
  <si>
    <t>105252</t>
  </si>
  <si>
    <t>邑楽町</t>
  </si>
  <si>
    <t>ｵｳﾗﾏﾁ</t>
  </si>
  <si>
    <t>110001</t>
  </si>
  <si>
    <t>埼玉県</t>
  </si>
  <si>
    <t>ｻｲﾀﾏｹﾝ</t>
  </si>
  <si>
    <t>111007</t>
  </si>
  <si>
    <t>さいたま市</t>
  </si>
  <si>
    <t>ｻｲﾀﾏｼ</t>
  </si>
  <si>
    <t>112011</t>
  </si>
  <si>
    <t>川越市</t>
  </si>
  <si>
    <t>ｶﾜｺﾞｴｼ</t>
  </si>
  <si>
    <t>112020</t>
  </si>
  <si>
    <t>熊谷市</t>
  </si>
  <si>
    <t>ｸﾏｶﾞﾔｼ</t>
  </si>
  <si>
    <t>112038</t>
  </si>
  <si>
    <t>川口市</t>
  </si>
  <si>
    <t>ｶﾜｸﾞﾁｼ</t>
  </si>
  <si>
    <t>112062</t>
  </si>
  <si>
    <t>行田市</t>
  </si>
  <si>
    <t>ｷﾞﾖｳﾀﾞｼ</t>
  </si>
  <si>
    <t>112071</t>
  </si>
  <si>
    <t>秩父市</t>
  </si>
  <si>
    <t>ﾁﾁﾌﾞｼ</t>
  </si>
  <si>
    <t>112089</t>
  </si>
  <si>
    <t>所沢市</t>
  </si>
  <si>
    <t>ﾄｺﾛｻﾞﾜｼ</t>
  </si>
  <si>
    <t>112097</t>
  </si>
  <si>
    <t>飯能市</t>
  </si>
  <si>
    <t>ﾊﾝﾉｳｼ</t>
  </si>
  <si>
    <t>112101</t>
  </si>
  <si>
    <t>加須市</t>
  </si>
  <si>
    <t>ｶｿﾞｼ</t>
  </si>
  <si>
    <t>112119</t>
  </si>
  <si>
    <t>本庄市</t>
  </si>
  <si>
    <t>ﾎﾝｼﾞﾖｳｼ</t>
  </si>
  <si>
    <t>112127</t>
  </si>
  <si>
    <t>東松山市</t>
  </si>
  <si>
    <t>ﾋｶﾞｼﾏﾂﾔﾏｼ</t>
  </si>
  <si>
    <t>112143</t>
  </si>
  <si>
    <t>春日部市</t>
  </si>
  <si>
    <t>ｶｽｶﾍﾞｼ</t>
  </si>
  <si>
    <t>112151</t>
  </si>
  <si>
    <t>狭山市</t>
  </si>
  <si>
    <t>ｻﾔﾏｼ</t>
  </si>
  <si>
    <t>112160</t>
  </si>
  <si>
    <t>羽生市</t>
  </si>
  <si>
    <t>ﾊﾆﾕｳｼ</t>
  </si>
  <si>
    <t>112178</t>
  </si>
  <si>
    <t>鴻巣市</t>
  </si>
  <si>
    <t>ｺｳﾉｽｼ</t>
  </si>
  <si>
    <t>112186</t>
  </si>
  <si>
    <t>深谷市</t>
  </si>
  <si>
    <t>ﾌｶﾔｼ</t>
  </si>
  <si>
    <t>112194</t>
  </si>
  <si>
    <t>上尾市</t>
  </si>
  <si>
    <t>ｱｹﾞｵｼ</t>
  </si>
  <si>
    <t>112216</t>
  </si>
  <si>
    <t>草加市</t>
  </si>
  <si>
    <t>ｿｳｶｼ</t>
  </si>
  <si>
    <t>112224</t>
  </si>
  <si>
    <t>越谷市</t>
  </si>
  <si>
    <t>ｺｼｶﾞﾔｼ</t>
  </si>
  <si>
    <t>112232</t>
  </si>
  <si>
    <t>蕨市</t>
  </si>
  <si>
    <t>ﾜﾗﾋﾞｼ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</si>
  <si>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</si>
  <si>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</si>
  <si>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</si>
  <si>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</si>
  <si>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</si>
  <si>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</si>
  <si>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</si>
  <si>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</si>
  <si>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</si>
  <si>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112283</t>
  </si>
  <si>
    <t>志木市</t>
  </si>
  <si>
    <t>ｼｷｼ</t>
  </si>
  <si>
    <t>112291</t>
  </si>
  <si>
    <t>和光市</t>
  </si>
  <si>
    <t>ﾜｺｳｼ</t>
  </si>
  <si>
    <t>112305</t>
  </si>
  <si>
    <t>新座市</t>
  </si>
  <si>
    <t>ﾆｲｻﾞｼ</t>
  </si>
  <si>
    <t>112313</t>
  </si>
  <si>
    <t>桶川市</t>
  </si>
  <si>
    <t>ｵｹｶﾞﾜｼ</t>
  </si>
  <si>
    <t>112321</t>
  </si>
  <si>
    <t>久喜市</t>
  </si>
  <si>
    <t>ｸｷｼ</t>
  </si>
  <si>
    <t>112330</t>
  </si>
  <si>
    <t>北本市</t>
  </si>
  <si>
    <t>ｷﾀﾓﾄｼ</t>
  </si>
  <si>
    <t>112348</t>
  </si>
  <si>
    <t>八潮市</t>
  </si>
  <si>
    <t>ﾔｼｵｼ</t>
  </si>
  <si>
    <t>112356</t>
  </si>
  <si>
    <t>富士見市</t>
  </si>
  <si>
    <t>ﾌｼﾞﾐｼ</t>
  </si>
  <si>
    <t>112372</t>
  </si>
  <si>
    <t>三郷市</t>
  </si>
  <si>
    <t>ﾐｻﾄｼ</t>
  </si>
  <si>
    <t>112381</t>
  </si>
  <si>
    <t>蓮田市</t>
  </si>
  <si>
    <t>ﾊｽﾀﾞｼ</t>
  </si>
  <si>
    <t>112399</t>
  </si>
  <si>
    <t>坂戸市</t>
  </si>
  <si>
    <t>ｻｶﾄﾞｼ</t>
  </si>
  <si>
    <t>112402</t>
  </si>
  <si>
    <t>幸手市</t>
  </si>
  <si>
    <t>ｻｯﾃｼ</t>
  </si>
  <si>
    <t>112411</t>
  </si>
  <si>
    <t>鶴ヶ島市</t>
  </si>
  <si>
    <t>ﾂﾙｶﾞｼﾏｼ</t>
  </si>
  <si>
    <t>112429</t>
  </si>
  <si>
    <t>日高市</t>
  </si>
  <si>
    <t>ﾋﾀﾞｶｼ</t>
  </si>
  <si>
    <t>112437</t>
  </si>
  <si>
    <t>吉川市</t>
  </si>
  <si>
    <t>ﾖｼｶﾜｼ</t>
  </si>
  <si>
    <t>112453</t>
  </si>
  <si>
    <t>ふじみ野市</t>
  </si>
  <si>
    <t>ﾌｼﾞﾐﾉｼ</t>
  </si>
  <si>
    <t>112461</t>
  </si>
  <si>
    <t>白岡市</t>
    <rPh sb="0" eb="2">
      <t>シラオカ</t>
    </rPh>
    <rPh sb="2" eb="3">
      <t>シ</t>
    </rPh>
    <phoneticPr fontId="1"/>
  </si>
  <si>
    <t>ｼﾗｵｶｼ</t>
  </si>
  <si>
    <t>113018</t>
  </si>
  <si>
    <t>伊奈町</t>
  </si>
  <si>
    <t>ｲﾅﾏﾁ</t>
  </si>
  <si>
    <t>113247</t>
  </si>
  <si>
    <t>三芳町</t>
  </si>
  <si>
    <t>ﾐﾖｼﾏﾁ</t>
  </si>
  <si>
    <t>113263</t>
  </si>
  <si>
    <t>毛呂山町</t>
  </si>
  <si>
    <t>ﾓﾛﾔﾏﾏﾁ</t>
  </si>
  <si>
    <t>113271</t>
  </si>
  <si>
    <t>越生町</t>
  </si>
  <si>
    <t>ｵｺﾞｾﾏﾁ</t>
  </si>
  <si>
    <t>113417</t>
  </si>
  <si>
    <t>滑川町</t>
  </si>
  <si>
    <t>ﾅﾒｶﾞﾜﾏﾁ</t>
  </si>
  <si>
    <t>113425</t>
  </si>
  <si>
    <t>嵐山町</t>
  </si>
  <si>
    <t>ﾗﾝｻﾞﾝﾏﾁ</t>
  </si>
  <si>
    <t>113433</t>
  </si>
  <si>
    <t>小川町</t>
  </si>
  <si>
    <t>ｵｶﾞﾜﾏﾁ</t>
  </si>
  <si>
    <t>113468</t>
  </si>
  <si>
    <t>川島町</t>
  </si>
  <si>
    <t>ｶﾜｼﾞﾏﾏﾁ</t>
  </si>
  <si>
    <t>113476</t>
  </si>
  <si>
    <t>吉見町</t>
  </si>
  <si>
    <t>ﾖｼﾐﾏﾁ</t>
  </si>
  <si>
    <t>113484</t>
  </si>
  <si>
    <t>鳩山町</t>
  </si>
  <si>
    <t>ﾊﾄﾔﾏﾏﾁ</t>
  </si>
  <si>
    <t>113492</t>
  </si>
  <si>
    <t>ときがわ町</t>
  </si>
  <si>
    <t>ﾄｷｶﾞﾜﾏﾁ</t>
  </si>
  <si>
    <t>113611</t>
  </si>
  <si>
    <t>横瀬町</t>
  </si>
  <si>
    <t>ﾖｺｾﾞﾏﾁ</t>
  </si>
  <si>
    <t>113620</t>
  </si>
  <si>
    <t>皆野町</t>
  </si>
  <si>
    <t>ﾐﾅﾉﾏﾁ</t>
  </si>
  <si>
    <t>113638</t>
  </si>
  <si>
    <t>長瀞町</t>
  </si>
  <si>
    <t>ﾅｶﾞﾄﾛﾏﾁ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</si>
  <si>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</si>
  <si>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</si>
  <si>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</si>
  <si>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</si>
  <si>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</si>
  <si>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</si>
  <si>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113816</t>
  </si>
  <si>
    <t>113832</t>
  </si>
  <si>
    <t>神川町</t>
  </si>
  <si>
    <t>ｶﾐｶﾜﾏﾁ</t>
  </si>
  <si>
    <t>113859</t>
  </si>
  <si>
    <t>上里町</t>
  </si>
  <si>
    <t>ｶﾐｻﾄﾏﾁ</t>
  </si>
  <si>
    <t>114081</t>
  </si>
  <si>
    <t>寄居町</t>
  </si>
  <si>
    <t>ﾖﾘｲﾏﾁ</t>
  </si>
  <si>
    <t>114421</t>
  </si>
  <si>
    <t>宮代町</t>
  </si>
  <si>
    <t>ﾐﾔｼﾛﾏﾁ</t>
  </si>
  <si>
    <t>114642</t>
  </si>
  <si>
    <t>杉戸町</t>
  </si>
  <si>
    <t>ｽｷﾞﾄﾏﾁ</t>
  </si>
  <si>
    <t>114651</t>
  </si>
  <si>
    <t>松伏町</t>
  </si>
  <si>
    <t>ﾏﾂﾌﾞｼﾏﾁ</t>
  </si>
  <si>
    <t>120006</t>
  </si>
  <si>
    <t>千葉県</t>
  </si>
  <si>
    <t>ﾁﾊﾞｹﾝ</t>
  </si>
  <si>
    <t>121002</t>
  </si>
  <si>
    <t>千葉市</t>
  </si>
  <si>
    <t>ﾁﾊﾞｼ</t>
  </si>
  <si>
    <t>122025</t>
  </si>
  <si>
    <t>銚子市</t>
  </si>
  <si>
    <t>ﾁｮｳｼｼ</t>
  </si>
  <si>
    <t>122033</t>
  </si>
  <si>
    <t>市川市</t>
  </si>
  <si>
    <t>ｲﾁｶﾜｼ</t>
  </si>
  <si>
    <t>122041</t>
  </si>
  <si>
    <t>船橋市</t>
  </si>
  <si>
    <t>ﾌﾅﾊﾞｼｼ</t>
  </si>
  <si>
    <t>122050</t>
  </si>
  <si>
    <t>館山市</t>
  </si>
  <si>
    <t>ﾀﾃﾔﾏｼ</t>
  </si>
  <si>
    <t>122068</t>
  </si>
  <si>
    <t>木更津市</t>
  </si>
  <si>
    <t>ｷｻﾗﾂﾞｼ</t>
  </si>
  <si>
    <t>122076</t>
  </si>
  <si>
    <t>松戸市</t>
  </si>
  <si>
    <t>ﾏﾂﾄﾞｼ</t>
  </si>
  <si>
    <t>122084</t>
  </si>
  <si>
    <t>野田市</t>
  </si>
  <si>
    <t>ﾉﾀﾞｼ</t>
  </si>
  <si>
    <t>122106</t>
  </si>
  <si>
    <t>茂原市</t>
  </si>
  <si>
    <t>ﾓﾊﾞﾗｼ</t>
  </si>
  <si>
    <t>122114</t>
  </si>
  <si>
    <t>成田市</t>
  </si>
  <si>
    <t>ﾅﾘﾀｼ</t>
  </si>
  <si>
    <t>122122</t>
  </si>
  <si>
    <t>佐倉市</t>
  </si>
  <si>
    <t>122131</t>
  </si>
  <si>
    <t>東金市</t>
  </si>
  <si>
    <t>ﾄｳｶﾞﾈｼ</t>
  </si>
  <si>
    <t>122157</t>
  </si>
  <si>
    <t>旭市</t>
  </si>
  <si>
    <t>ｱｻﾋｼ</t>
  </si>
  <si>
    <t>122165</t>
  </si>
  <si>
    <t>習志野市</t>
  </si>
  <si>
    <t>ﾅﾗｼﾉｼ</t>
  </si>
  <si>
    <t>122173</t>
  </si>
  <si>
    <t>柏市</t>
  </si>
  <si>
    <t>ｶｼﾜｼ</t>
  </si>
  <si>
    <t>122181</t>
  </si>
  <si>
    <t>勝浦市</t>
  </si>
  <si>
    <t>ｶﾂｳﾗｼ</t>
  </si>
  <si>
    <t>122190</t>
  </si>
  <si>
    <t>市原市</t>
  </si>
  <si>
    <t>ｲﾁﾊﾗｼ</t>
  </si>
  <si>
    <t>122203</t>
  </si>
  <si>
    <t>流山市</t>
  </si>
  <si>
    <t>ﾅｶﾞﾚﾔﾏｼ</t>
  </si>
  <si>
    <t>122211</t>
  </si>
  <si>
    <t>八千代市</t>
  </si>
  <si>
    <t>ﾔﾁﾖｼ</t>
  </si>
  <si>
    <t>122220</t>
  </si>
  <si>
    <t>我孫子市</t>
  </si>
  <si>
    <t>ｱﾋﾞｺｼ</t>
  </si>
  <si>
    <t>122238</t>
  </si>
  <si>
    <t>鴨川市</t>
  </si>
  <si>
    <t>ｶﾓｶﾞﾜｼ</t>
  </si>
  <si>
    <t>122246</t>
  </si>
  <si>
    <t>鎌ケ谷市</t>
  </si>
  <si>
    <t>ｶﾏｶﾞﾔｼ</t>
  </si>
  <si>
    <t>122254</t>
  </si>
  <si>
    <t>君津市</t>
  </si>
  <si>
    <t>ｷﾐﾂｼ</t>
  </si>
  <si>
    <t>122262</t>
  </si>
  <si>
    <t>富津市</t>
  </si>
  <si>
    <t>ﾌｯﾂｼ</t>
  </si>
  <si>
    <t>122271</t>
  </si>
  <si>
    <t>浦安市</t>
  </si>
  <si>
    <t>ｳﾗﾔｽｼ</t>
  </si>
  <si>
    <t>122289</t>
  </si>
  <si>
    <t>四街道市</t>
  </si>
  <si>
    <t>ﾖﾂｶｲﾄﾞｳｼ</t>
  </si>
  <si>
    <t>122297</t>
  </si>
  <si>
    <t>袖ケ浦市</t>
  </si>
  <si>
    <t>ｿﾃﾞｶﾞｳﾗｼ</t>
  </si>
  <si>
    <t>122301</t>
  </si>
  <si>
    <t>八街市</t>
  </si>
  <si>
    <t>ﾔﾁﾏﾀｼ</t>
  </si>
  <si>
    <t>122319</t>
  </si>
  <si>
    <t>印西市</t>
  </si>
  <si>
    <t>ｲﾝｻﾞｲｼ</t>
  </si>
  <si>
    <t>122327</t>
  </si>
  <si>
    <t>白井市</t>
  </si>
  <si>
    <t>ｼﾛｲｼ</t>
  </si>
  <si>
    <t>122335</t>
  </si>
  <si>
    <t>富里市</t>
  </si>
  <si>
    <t>ﾄﾐｻﾄｼ</t>
  </si>
  <si>
    <t>122343</t>
  </si>
  <si>
    <t>南房総市</t>
  </si>
  <si>
    <t>ﾐﾅﾐﾎﾞｳｿｳｼ</t>
  </si>
  <si>
    <t>122351</t>
  </si>
  <si>
    <t>匝瑳市</t>
  </si>
  <si>
    <t>ｿｳｻｼ</t>
  </si>
  <si>
    <t>122360</t>
  </si>
  <si>
    <t>香取市</t>
  </si>
  <si>
    <t>ｶﾄﾘｼ</t>
  </si>
  <si>
    <t>122378</t>
  </si>
  <si>
    <t>山武市</t>
  </si>
  <si>
    <t>ｻﾝﾑｼ</t>
  </si>
  <si>
    <t>122386</t>
  </si>
  <si>
    <t>いすみ市</t>
  </si>
  <si>
    <t>ｲｽﾐｼ</t>
  </si>
  <si>
    <t>122394</t>
  </si>
  <si>
    <t>大網白里市</t>
    <rPh sb="4" eb="5">
      <t>シ</t>
    </rPh>
    <phoneticPr fontId="1"/>
  </si>
  <si>
    <t>ｵｵｱﾐｼﾗｻﾄｼ</t>
  </si>
  <si>
    <t>123226</t>
  </si>
  <si>
    <t>酒々井町</t>
  </si>
  <si>
    <t>ｼｽｲﾏﾁ</t>
  </si>
  <si>
    <t>123293</t>
  </si>
  <si>
    <t>栄町</t>
  </si>
  <si>
    <t>ｻｶｴﾏﾁ</t>
  </si>
  <si>
    <t>123421</t>
  </si>
  <si>
    <t>神崎町</t>
  </si>
  <si>
    <t>ｺｳｻﾞｷﾏﾁ</t>
  </si>
  <si>
    <t>123471</t>
  </si>
  <si>
    <t>多古町</t>
  </si>
  <si>
    <t>ﾀｺﾏﾁ</t>
  </si>
  <si>
    <t>123498</t>
  </si>
  <si>
    <t>東庄町</t>
  </si>
  <si>
    <t>ﾄｳﾉｼｮｳﾏﾁ</t>
  </si>
  <si>
    <t>124036</t>
  </si>
  <si>
    <t>九十九里町</t>
  </si>
  <si>
    <t>ｸｼﾞﾕｳｸﾘﾏﾁ</t>
  </si>
  <si>
    <t>124095</t>
  </si>
  <si>
    <t>芝山町</t>
  </si>
  <si>
    <t>ｼﾊﾞﾔﾏﾏﾁ</t>
  </si>
  <si>
    <t>124109</t>
  </si>
  <si>
    <t>横芝光町</t>
  </si>
  <si>
    <t>ﾖｺｼﾊﾞﾋｶﾘﾏﾁ</t>
  </si>
  <si>
    <t>124214</t>
  </si>
  <si>
    <t>一宮町</t>
  </si>
  <si>
    <t>ｲﾁﾉﾐﾔﾏﾁ</t>
  </si>
  <si>
    <t>124222</t>
  </si>
  <si>
    <t>睦沢町</t>
  </si>
  <si>
    <t>ﾑﾂｻﾞﾜﾏﾁ</t>
  </si>
  <si>
    <t>124231</t>
  </si>
  <si>
    <t>長生村</t>
  </si>
  <si>
    <t>ﾁｮｳｾｲﾑﾗ</t>
  </si>
  <si>
    <t>124249</t>
  </si>
  <si>
    <t>白子町</t>
  </si>
  <si>
    <t>ｼﾗｺﾏﾁ</t>
  </si>
  <si>
    <t>124265</t>
  </si>
  <si>
    <t>長柄町</t>
  </si>
  <si>
    <t>ﾅｶﾞﾗﾏﾁ</t>
  </si>
  <si>
    <t>124273</t>
  </si>
  <si>
    <t>長南町</t>
  </si>
  <si>
    <t>ﾁｮｳﾅﾝﾏﾁ</t>
  </si>
  <si>
    <t>124419</t>
  </si>
  <si>
    <t>大多喜町</t>
  </si>
  <si>
    <t>ｵｵﾀｷﾏﾁ</t>
  </si>
  <si>
    <t>124435</t>
  </si>
  <si>
    <t>御宿町</t>
  </si>
  <si>
    <t>ｵﾝｼﾞﾕｸﾏﾁ</t>
  </si>
  <si>
    <t>124630</t>
  </si>
  <si>
    <t>鋸南町</t>
  </si>
  <si>
    <t>ｷﾖﾅﾝﾏﾁ</t>
  </si>
  <si>
    <t>130001</t>
  </si>
  <si>
    <t>東京都</t>
  </si>
  <si>
    <t>ﾄｳｷｮｳﾄ</t>
  </si>
  <si>
    <t>131016</t>
  </si>
  <si>
    <t>千代田区</t>
  </si>
  <si>
    <t>ﾁﾖﾀﾞｸ</t>
  </si>
  <si>
    <t>131024</t>
  </si>
  <si>
    <t>中央区</t>
  </si>
  <si>
    <t>ﾁｭｳｵｳｸ</t>
  </si>
  <si>
    <t>131032</t>
  </si>
  <si>
    <t>港区</t>
  </si>
  <si>
    <t>ﾐﾅﾄｸ</t>
  </si>
  <si>
    <t>131041</t>
  </si>
  <si>
    <t>新宿区</t>
  </si>
  <si>
    <t>ｼﾝｼﾞｭｸｸ</t>
  </si>
  <si>
    <t>131059</t>
  </si>
  <si>
    <t>文京区</t>
  </si>
  <si>
    <t>ﾌﾞﾝｷｮｳｸ</t>
  </si>
  <si>
    <t>131067</t>
  </si>
  <si>
    <t>台東区</t>
  </si>
  <si>
    <t>ﾀｲﾄｳｸ</t>
  </si>
  <si>
    <t>131075</t>
  </si>
  <si>
    <t>墨田区</t>
  </si>
  <si>
    <t>ｽﾐﾀﾞｸ</t>
  </si>
  <si>
    <t>131083</t>
  </si>
  <si>
    <t>江東区</t>
  </si>
  <si>
    <t>ｺｳﾄｳｸ</t>
  </si>
  <si>
    <t>131091</t>
  </si>
  <si>
    <t>品川区</t>
  </si>
  <si>
    <t>ｼﾅｶﾞﾜｸ</t>
  </si>
  <si>
    <t>131105</t>
  </si>
  <si>
    <t>目黒区</t>
  </si>
  <si>
    <t>ﾒｸﾞﾛｸ</t>
  </si>
  <si>
    <t>131113</t>
  </si>
  <si>
    <t>大田区</t>
  </si>
  <si>
    <t>ｵｵﾀｸ</t>
  </si>
  <si>
    <t>131121</t>
  </si>
  <si>
    <t>世田谷区</t>
  </si>
  <si>
    <t>ｾﾀｶﾞﾔｸ</t>
  </si>
  <si>
    <t>131130</t>
  </si>
  <si>
    <t>渋谷区</t>
  </si>
  <si>
    <t>ｼﾌﾞﾔｸ</t>
  </si>
  <si>
    <t>131148</t>
  </si>
  <si>
    <t>中野区</t>
  </si>
  <si>
    <t>ﾅｶﾉｸ</t>
  </si>
  <si>
    <t>131156</t>
  </si>
  <si>
    <t>杉並区</t>
  </si>
  <si>
    <t>ｽｷﾞﾅﾐｸ</t>
  </si>
  <si>
    <t>131164</t>
  </si>
  <si>
    <t>豊島区</t>
  </si>
  <si>
    <t>ﾄｼﾏｸ</t>
  </si>
  <si>
    <t>131172</t>
  </si>
  <si>
    <t>北区</t>
  </si>
  <si>
    <t>ｷﾀｸ</t>
  </si>
  <si>
    <t>131181</t>
  </si>
  <si>
    <t>荒川区</t>
  </si>
  <si>
    <t>ｱﾗｶﾜｸ</t>
  </si>
  <si>
    <t>131199</t>
  </si>
  <si>
    <t>板橋区</t>
  </si>
  <si>
    <t>ｲﾀﾊﾞｼｸ</t>
  </si>
  <si>
    <t>131202</t>
  </si>
  <si>
    <t>練馬区</t>
  </si>
  <si>
    <t>ﾈﾘﾏｸ</t>
  </si>
  <si>
    <t>131211</t>
  </si>
  <si>
    <t>足立区</t>
  </si>
  <si>
    <t>ｱﾀﾞﾁｸ</t>
  </si>
  <si>
    <t>131229</t>
  </si>
  <si>
    <t>葛飾区</t>
  </si>
  <si>
    <t>ｶﾂｼｶｸ</t>
  </si>
  <si>
    <t>131237</t>
  </si>
  <si>
    <t>江戸川区</t>
  </si>
  <si>
    <t>ｴﾄﾞｶﾞﾜｸ</t>
  </si>
  <si>
    <t>132012</t>
  </si>
  <si>
    <t>八王子市</t>
  </si>
  <si>
    <t>ﾊﾁｵｳｼﾞｼ</t>
  </si>
  <si>
    <t>132021</t>
  </si>
  <si>
    <t>立川市</t>
  </si>
  <si>
    <t>ﾀﾁｶﾜｼ</t>
  </si>
  <si>
    <t>132039</t>
  </si>
  <si>
    <t>武蔵野市</t>
  </si>
  <si>
    <t>ﾑｻｼﾉｼ</t>
  </si>
  <si>
    <t>132047</t>
  </si>
  <si>
    <t>三鷹市</t>
  </si>
  <si>
    <t>ﾐﾀｶｼ</t>
  </si>
  <si>
    <t>132055</t>
  </si>
  <si>
    <t>青梅市</t>
  </si>
  <si>
    <t>ｵｳﾒｼ</t>
  </si>
  <si>
    <t>132063</t>
  </si>
  <si>
    <t>府中市</t>
  </si>
  <si>
    <t>ﾌﾁｭｳｼ</t>
  </si>
  <si>
    <t>132071</t>
  </si>
  <si>
    <t>昭島市</t>
  </si>
  <si>
    <t>ｱｷｼﾏｼ</t>
  </si>
  <si>
    <t>132080</t>
  </si>
  <si>
    <t>調布市</t>
  </si>
  <si>
    <t>ﾁｮｳﾌｼ</t>
  </si>
  <si>
    <t>132098</t>
  </si>
  <si>
    <t>町田市</t>
  </si>
  <si>
    <t>ﾏﾁﾀﾞｼ</t>
  </si>
  <si>
    <t>132101</t>
  </si>
  <si>
    <t>小金井市</t>
  </si>
  <si>
    <t>ｺｶﾞﾈｲｼ</t>
  </si>
  <si>
    <t>132110</t>
  </si>
  <si>
    <t>小平市</t>
  </si>
  <si>
    <t>ｺﾀﾞｲﾗｼ</t>
  </si>
  <si>
    <t>132128</t>
  </si>
  <si>
    <t>日野市</t>
  </si>
  <si>
    <t>ﾋﾉｼ</t>
  </si>
  <si>
    <t>132136</t>
  </si>
  <si>
    <t>東村山市</t>
  </si>
  <si>
    <t>ﾋｶﾞｼﾑﾗﾔﾏｼ</t>
  </si>
  <si>
    <t>132144</t>
  </si>
  <si>
    <t>国分寺市</t>
  </si>
  <si>
    <t>ｺｸﾌﾞﾝｼﾞｼ</t>
  </si>
  <si>
    <t>132152</t>
  </si>
  <si>
    <t>国立市</t>
  </si>
  <si>
    <t>ｸﾆﾀﾁｼ</t>
  </si>
  <si>
    <t>132187</t>
  </si>
  <si>
    <t>福生市</t>
  </si>
  <si>
    <t>ﾌｯｻｼ</t>
  </si>
  <si>
    <t>132195</t>
  </si>
  <si>
    <t>狛江市</t>
  </si>
  <si>
    <t>ｺﾏｴｼ</t>
  </si>
  <si>
    <t>132209</t>
  </si>
  <si>
    <t>東大和市</t>
  </si>
  <si>
    <t>ﾋｶﾞｼﾔﾏﾄｼ</t>
  </si>
  <si>
    <t>132217</t>
  </si>
  <si>
    <t>清瀬市</t>
  </si>
  <si>
    <t>ｷﾖｾｼ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</si>
  <si>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</si>
  <si>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</si>
  <si>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</si>
  <si>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</si>
  <si>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</si>
  <si>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</si>
  <si>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132241</t>
  </si>
  <si>
    <t>多摩市</t>
  </si>
  <si>
    <t>ﾀﾏｼ</t>
  </si>
  <si>
    <t>132250</t>
  </si>
  <si>
    <t>稲城市</t>
  </si>
  <si>
    <t>ｲﾅｷﾞｼ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</si>
  <si>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</si>
  <si>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</si>
  <si>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</si>
  <si>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</si>
  <si>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</si>
  <si>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</si>
  <si>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</si>
  <si>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</si>
  <si>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ﾆｼﾄｳｷｮｳｼ</t>
  </si>
  <si>
    <t>133035</t>
  </si>
  <si>
    <t>瑞穂町</t>
  </si>
  <si>
    <t>ﾐｽﾞﾎﾏﾁ</t>
  </si>
  <si>
    <t>133051</t>
  </si>
  <si>
    <t>日の出町</t>
  </si>
  <si>
    <t>ﾋﾉﾃﾞﾏﾁ</t>
  </si>
  <si>
    <t>133078</t>
  </si>
  <si>
    <t>檜原村</t>
  </si>
  <si>
    <t>ﾋﾉﾊﾗﾑﾗ</t>
  </si>
  <si>
    <t>133086</t>
  </si>
  <si>
    <t>奥多摩町</t>
  </si>
  <si>
    <t>ｵｸﾀﾏﾏﾁ</t>
  </si>
  <si>
    <t>133612</t>
  </si>
  <si>
    <t>大島町</t>
  </si>
  <si>
    <t>ｵｵｼﾏﾏﾁ</t>
  </si>
  <si>
    <t>133621</t>
  </si>
  <si>
    <t>利島村</t>
  </si>
  <si>
    <t>ﾄｼﾏﾑﾗ</t>
  </si>
  <si>
    <t>133639</t>
  </si>
  <si>
    <t>新島村</t>
  </si>
  <si>
    <t>ﾆｲｼﾞﾏﾑﾗ</t>
  </si>
  <si>
    <t>133647</t>
  </si>
  <si>
    <t>神津島村</t>
  </si>
  <si>
    <t>ｺｳﾂﾞｼﾏﾑﾗ</t>
  </si>
  <si>
    <t>133817</t>
  </si>
  <si>
    <t>三宅村</t>
  </si>
  <si>
    <t>ﾐﾔｹﾑﾗ</t>
  </si>
  <si>
    <t>133825</t>
  </si>
  <si>
    <t>御蔵島村</t>
  </si>
  <si>
    <t>ﾐｸﾗｼﾞﾏﾑﾗ</t>
  </si>
  <si>
    <t>134015</t>
  </si>
  <si>
    <t>八丈町</t>
  </si>
  <si>
    <t>ﾊﾁｼﾞｮｳﾏﾁ</t>
  </si>
  <si>
    <t>134023</t>
  </si>
  <si>
    <t>青ヶ島村</t>
  </si>
  <si>
    <t>ｱｵｶﾞｼﾏﾑﾗ</t>
  </si>
  <si>
    <t>134210</t>
  </si>
  <si>
    <t>小笠原村</t>
  </si>
  <si>
    <t>ｵｶﾞｻﾜﾗﾑﾗ</t>
  </si>
  <si>
    <t>140007</t>
  </si>
  <si>
    <t>神奈川県</t>
  </si>
  <si>
    <t>ｶﾅｶﾞﾜｹﾝ</t>
  </si>
  <si>
    <t>141003</t>
  </si>
  <si>
    <t>横浜市</t>
  </si>
  <si>
    <t>ﾖｺﾊﾏｼ</t>
  </si>
  <si>
    <t>141305</t>
  </si>
  <si>
    <t>川崎市</t>
  </si>
  <si>
    <t>ｶﾜｻｷｼ</t>
  </si>
  <si>
    <t>141500</t>
  </si>
  <si>
    <t>相模原市</t>
  </si>
  <si>
    <t>ｻｶﾞﾐﾊﾗｼ</t>
  </si>
  <si>
    <t>142018</t>
  </si>
  <si>
    <t>横須賀市</t>
  </si>
  <si>
    <t>ﾖｺｽｶｼ</t>
  </si>
  <si>
    <t>142034</t>
  </si>
  <si>
    <t>平塚市</t>
  </si>
  <si>
    <t>ﾋﾗﾂｶｼ</t>
  </si>
  <si>
    <t>142042</t>
  </si>
  <si>
    <t>鎌倉市</t>
  </si>
  <si>
    <t>ｶﾏｸﾗｼ</t>
  </si>
  <si>
    <t>142051</t>
  </si>
  <si>
    <t>藤沢市</t>
  </si>
  <si>
    <t>ﾌｼﾞｻﾜｼ</t>
  </si>
  <si>
    <t>142069</t>
  </si>
  <si>
    <t>小田原市</t>
  </si>
  <si>
    <t>ｵﾀﾞﾜﾗｼ</t>
  </si>
  <si>
    <t>142077</t>
  </si>
  <si>
    <t>茅ヶ崎市</t>
  </si>
  <si>
    <t>ﾁｶﾞｻｷｼ</t>
  </si>
  <si>
    <t>142085</t>
  </si>
  <si>
    <t>逗子市</t>
  </si>
  <si>
    <t>ｽﾞｼｼ</t>
  </si>
  <si>
    <t>142107</t>
  </si>
  <si>
    <t>三浦市</t>
  </si>
  <si>
    <t>ﾐｳﾗｼ</t>
  </si>
  <si>
    <t>142115</t>
  </si>
  <si>
    <t>秦野市</t>
  </si>
  <si>
    <t>ﾊﾀﾞﾉｼ</t>
  </si>
  <si>
    <t>142123</t>
  </si>
  <si>
    <t>厚木市</t>
  </si>
  <si>
    <t>ｱﾂｷﾞｼ</t>
  </si>
  <si>
    <t>142131</t>
  </si>
  <si>
    <t>大和市</t>
  </si>
  <si>
    <t>ﾔﾏﾄｼ</t>
  </si>
  <si>
    <t>142140</t>
  </si>
  <si>
    <t>伊勢原市</t>
  </si>
  <si>
    <t>ｲｾﾊﾗｼ</t>
  </si>
  <si>
    <t>142158</t>
  </si>
  <si>
    <t>海老名市</t>
  </si>
  <si>
    <t>ｴﾋﾞﾅｼ</t>
  </si>
  <si>
    <t>142166</t>
  </si>
  <si>
    <t>座間市</t>
  </si>
  <si>
    <t>ｻﾞﾏｼ</t>
  </si>
  <si>
    <t>142174</t>
  </si>
  <si>
    <t>南足柄市</t>
  </si>
  <si>
    <t>ﾐﾅﾐｱｼｶﾞﾗｼ</t>
  </si>
  <si>
    <t>142182</t>
  </si>
  <si>
    <t>綾瀬市</t>
  </si>
  <si>
    <t>ｱﾔｾｼ</t>
  </si>
  <si>
    <t>143014</t>
  </si>
  <si>
    <t>葉山町</t>
  </si>
  <si>
    <t>ﾊﾔﾏﾏﾁ</t>
  </si>
  <si>
    <t>143219</t>
  </si>
  <si>
    <t>寒川町</t>
  </si>
  <si>
    <t>ｻﾑｶﾜﾏﾁ</t>
  </si>
  <si>
    <t>143413</t>
  </si>
  <si>
    <t>大磯町</t>
  </si>
  <si>
    <t>ｵｵｲｿﾏﾁ</t>
  </si>
  <si>
    <t>143421</t>
  </si>
  <si>
    <t>二宮町</t>
  </si>
  <si>
    <t>ﾆﾉﾐﾔﾏﾁ</t>
  </si>
  <si>
    <t>143618</t>
  </si>
  <si>
    <t>中井町</t>
  </si>
  <si>
    <t>ﾅｶｲﾏﾁ</t>
  </si>
  <si>
    <t>143626</t>
  </si>
  <si>
    <t>大井町</t>
  </si>
  <si>
    <t>ｵｵｲﾏﾁ</t>
  </si>
  <si>
    <t>143634</t>
  </si>
  <si>
    <t>松田町</t>
  </si>
  <si>
    <t>ﾏﾂﾀﾞﾏﾁ</t>
  </si>
  <si>
    <t>143642</t>
  </si>
  <si>
    <t>山北町</t>
  </si>
  <si>
    <t>ﾔﾏｷﾀﾏﾁ</t>
  </si>
  <si>
    <t>143669</t>
  </si>
  <si>
    <t>開成町</t>
  </si>
  <si>
    <t>ｶｲｾｲﾏﾁ</t>
  </si>
  <si>
    <t>143821</t>
  </si>
  <si>
    <t>箱根町</t>
  </si>
  <si>
    <t>ﾊｺﾈﾏﾁ</t>
  </si>
  <si>
    <t>143839</t>
  </si>
  <si>
    <t>真鶴町</t>
  </si>
  <si>
    <t>ﾏﾅﾂﾙﾏﾁ</t>
  </si>
  <si>
    <t>143847</t>
  </si>
  <si>
    <t>湯河原町</t>
  </si>
  <si>
    <t>ﾕｶﾞﾜﾗﾏﾁ</t>
  </si>
  <si>
    <t>144011</t>
  </si>
  <si>
    <t>愛川町</t>
  </si>
  <si>
    <t>ｱｲｶﾜﾏﾁ</t>
  </si>
  <si>
    <t>144029</t>
  </si>
  <si>
    <t>清川村</t>
  </si>
  <si>
    <t>ｷﾖｶﾜﾑﾗ</t>
  </si>
  <si>
    <t>150002</t>
  </si>
  <si>
    <t>新潟県</t>
  </si>
  <si>
    <t>ﾆｲｶﾞﾀｹﾝ</t>
  </si>
  <si>
    <t>151009</t>
  </si>
  <si>
    <t>新潟市</t>
  </si>
  <si>
    <t>ﾆｲｶﾞﾀｼ</t>
  </si>
  <si>
    <t>152021</t>
  </si>
  <si>
    <t>長岡市</t>
  </si>
  <si>
    <t>ﾅｶﾞｵｶｼ</t>
  </si>
  <si>
    <t>152048</t>
  </si>
  <si>
    <t>三条市</t>
  </si>
  <si>
    <t>ｻﾝｼﾞｮｳｼ</t>
  </si>
  <si>
    <t>152056</t>
  </si>
  <si>
    <t>柏崎市</t>
  </si>
  <si>
    <t>ｶｼﾜｻﾞｷｼ</t>
  </si>
  <si>
    <t>152064</t>
  </si>
  <si>
    <t>新発田市</t>
  </si>
  <si>
    <t>ｼﾊﾞﾀｼ</t>
  </si>
  <si>
    <t>152081</t>
  </si>
  <si>
    <t>小千谷市</t>
  </si>
  <si>
    <t>ｵﾁﾞﾔｼ</t>
  </si>
  <si>
    <t>152099</t>
  </si>
  <si>
    <t>加茂市</t>
  </si>
  <si>
    <t>ｶﾓｼ</t>
  </si>
  <si>
    <t>152102</t>
  </si>
  <si>
    <t>十日町市</t>
  </si>
  <si>
    <t>ﾄｵｶﾏﾁｼ</t>
  </si>
  <si>
    <t>152111</t>
  </si>
  <si>
    <t>見附市</t>
  </si>
  <si>
    <t>ﾐﾂｹｼ</t>
  </si>
  <si>
    <t>152129</t>
  </si>
  <si>
    <t>村上市</t>
  </si>
  <si>
    <t>ﾑﾗｶﾐｼ</t>
  </si>
  <si>
    <t>152137</t>
  </si>
  <si>
    <t>燕市</t>
  </si>
  <si>
    <t>ﾂﾊﾞﾒｼ</t>
  </si>
  <si>
    <t>152161</t>
  </si>
  <si>
    <t>糸魚川市</t>
  </si>
  <si>
    <t>ｲﾄｲｶﾞﾜｼ</t>
  </si>
  <si>
    <t>152170</t>
  </si>
  <si>
    <t>妙高市</t>
  </si>
  <si>
    <t>ﾐｮｳｺｳｼ</t>
  </si>
  <si>
    <t>152188</t>
  </si>
  <si>
    <t>五泉市</t>
  </si>
  <si>
    <t>ｺﾞｾﾝｼ</t>
  </si>
  <si>
    <t>152226</t>
  </si>
  <si>
    <t>上越市</t>
  </si>
  <si>
    <t>ｼﾞｮｳｴﾂｼ</t>
  </si>
  <si>
    <t>152234</t>
  </si>
  <si>
    <t>阿賀野市</t>
  </si>
  <si>
    <t>ｱｶﾞﾉｼ</t>
  </si>
  <si>
    <t>152242</t>
  </si>
  <si>
    <t>佐渡市</t>
  </si>
  <si>
    <t>ｻﾄﾞｼ</t>
  </si>
  <si>
    <t>152251</t>
  </si>
  <si>
    <t>魚沼市</t>
  </si>
  <si>
    <t>ｳｵﾇﾏｼ</t>
  </si>
  <si>
    <t>152269</t>
  </si>
  <si>
    <t>南魚沼市</t>
  </si>
  <si>
    <t>ﾐﾅﾐｳｵﾇﾏｼ</t>
  </si>
  <si>
    <t>152277</t>
  </si>
  <si>
    <t>胎内市</t>
  </si>
  <si>
    <t>ﾀｲﾅｲｼ</t>
  </si>
  <si>
    <t>153079</t>
  </si>
  <si>
    <t>聖籠町</t>
  </si>
  <si>
    <t>ｾｲﾛｳﾏﾁ</t>
  </si>
  <si>
    <t>153427</t>
  </si>
  <si>
    <t>弥彦村</t>
  </si>
  <si>
    <t>ﾔﾋｺﾑﾗ</t>
  </si>
  <si>
    <t>153613</t>
  </si>
  <si>
    <t>田上町</t>
  </si>
  <si>
    <t>ﾀｶﾞﾐﾏﾁ</t>
  </si>
  <si>
    <t>153851</t>
  </si>
  <si>
    <t>阿賀町</t>
  </si>
  <si>
    <t>ｱｶﾞﾏﾁ</t>
  </si>
  <si>
    <t>154059</t>
  </si>
  <si>
    <t>出雲崎町</t>
  </si>
  <si>
    <t>ｲｽﾞﾓｻﾞｷﾏﾁ</t>
  </si>
  <si>
    <t>154610</t>
  </si>
  <si>
    <t>湯沢町</t>
  </si>
  <si>
    <t>ﾕｻﾞﾜﾏﾁ</t>
  </si>
  <si>
    <t>154822</t>
  </si>
  <si>
    <t>津南町</t>
  </si>
  <si>
    <t>ﾂﾅﾝﾏﾁ</t>
  </si>
  <si>
    <t>155047</t>
  </si>
  <si>
    <t>刈羽村</t>
  </si>
  <si>
    <t>ｶﾘﾜﾑﾗ</t>
  </si>
  <si>
    <t>155811</t>
  </si>
  <si>
    <t>関川村</t>
  </si>
  <si>
    <t>ｾｷｶﾜﾑﾗ</t>
  </si>
  <si>
    <t>155861</t>
  </si>
  <si>
    <t>粟島浦村</t>
  </si>
  <si>
    <t>ｱﾜｼﾏｳﾗﾑﾗ</t>
  </si>
  <si>
    <t>160008</t>
  </si>
  <si>
    <t>富山県</t>
  </si>
  <si>
    <t>ﾄﾔﾏｹﾝ</t>
  </si>
  <si>
    <t>162019</t>
  </si>
  <si>
    <t>富山市</t>
  </si>
  <si>
    <t>ﾄﾔﾏｼ</t>
  </si>
  <si>
    <t>162027</t>
  </si>
  <si>
    <t>高岡市</t>
  </si>
  <si>
    <t>ﾀｶｵｶｼ</t>
  </si>
  <si>
    <t>162043</t>
  </si>
  <si>
    <t>魚津市</t>
  </si>
  <si>
    <t>ｳｵﾂﾞｼ</t>
  </si>
  <si>
    <t>162051</t>
  </si>
  <si>
    <t>氷見市</t>
  </si>
  <si>
    <t>ﾋﾐｼ</t>
  </si>
  <si>
    <t>162060</t>
  </si>
  <si>
    <t>滑川市</t>
  </si>
  <si>
    <t>ﾅﾒﾘｶﾜｼ</t>
  </si>
  <si>
    <t>162078</t>
  </si>
  <si>
    <t>黒部市</t>
  </si>
  <si>
    <t>ｸﾛﾍﾞｼ</t>
  </si>
  <si>
    <t>162086</t>
  </si>
  <si>
    <t>砺波市</t>
  </si>
  <si>
    <t>ﾄﾅﾐｼ</t>
  </si>
  <si>
    <t>162094</t>
  </si>
  <si>
    <t>小矢部市</t>
  </si>
  <si>
    <t>ｵﾔﾍﾞｼ</t>
  </si>
  <si>
    <t>162108</t>
  </si>
  <si>
    <t>南砺市</t>
  </si>
  <si>
    <t>ﾅﾝﾄｼ</t>
  </si>
  <si>
    <t>162116</t>
  </si>
  <si>
    <t>射水市</t>
  </si>
  <si>
    <t>ｲﾐｽﾞｼ</t>
  </si>
  <si>
    <t>163210</t>
  </si>
  <si>
    <t>舟橋村</t>
  </si>
  <si>
    <t>ﾌﾅﾊｼﾑﾗ</t>
  </si>
  <si>
    <t>163228</t>
  </si>
  <si>
    <t>上市町</t>
  </si>
  <si>
    <t>ｶﾐｲﾁﾏﾁ</t>
  </si>
  <si>
    <t>163236</t>
  </si>
  <si>
    <t>立山町</t>
  </si>
  <si>
    <t>ﾀﾃﾔﾏﾏﾁ</t>
  </si>
  <si>
    <t>163422</t>
  </si>
  <si>
    <t>入善町</t>
  </si>
  <si>
    <t>ﾆｭｳｾﾞﾝﾏﾁ</t>
  </si>
  <si>
    <t>163431</t>
  </si>
  <si>
    <t>170003</t>
  </si>
  <si>
    <t>石川県</t>
  </si>
  <si>
    <t>ｲｼｶﾜｹﾝ</t>
  </si>
  <si>
    <t>172014</t>
  </si>
  <si>
    <t>金沢市</t>
  </si>
  <si>
    <t>ｶﾅｻﾞﾜｼ</t>
  </si>
  <si>
    <t>172022</t>
  </si>
  <si>
    <t>七尾市</t>
  </si>
  <si>
    <t>ﾅﾅｵｼ</t>
  </si>
  <si>
    <t>172031</t>
  </si>
  <si>
    <t>小松市</t>
  </si>
  <si>
    <t>ｺﾏﾂｼ</t>
  </si>
  <si>
    <t>172049</t>
  </si>
  <si>
    <t>輪島市</t>
  </si>
  <si>
    <t>ﾜｼﾞﾏｼ</t>
  </si>
  <si>
    <t>172057</t>
  </si>
  <si>
    <t>珠洲市</t>
  </si>
  <si>
    <t>ｽｽﾞｼ</t>
  </si>
  <si>
    <t>172065</t>
  </si>
  <si>
    <t>加賀市</t>
  </si>
  <si>
    <t>ｶｶﾞｼ</t>
  </si>
  <si>
    <t>172073</t>
  </si>
  <si>
    <t>羽咋市</t>
  </si>
  <si>
    <t>ﾊｸｲｼ</t>
  </si>
  <si>
    <t>172090</t>
  </si>
  <si>
    <t>かほく市</t>
  </si>
  <si>
    <t>ｶﾎｸｼ</t>
  </si>
  <si>
    <t>172103</t>
  </si>
  <si>
    <t>白山市</t>
  </si>
  <si>
    <t>ﾊｸｻﾝｼ</t>
  </si>
  <si>
    <t>172111</t>
  </si>
  <si>
    <t>能美市</t>
  </si>
  <si>
    <t>ﾉﾐｼ</t>
  </si>
  <si>
    <t>172120</t>
  </si>
  <si>
    <t>野々市市</t>
  </si>
  <si>
    <t>ﾉﾉｲﾁｼ</t>
  </si>
  <si>
    <t>173240</t>
  </si>
  <si>
    <t>川北町</t>
  </si>
  <si>
    <t>ｶﾜｷﾀﾏﾁ</t>
  </si>
  <si>
    <t>173614</t>
  </si>
  <si>
    <t>津幡町</t>
  </si>
  <si>
    <t>ﾂﾊﾞﾀﾏﾁ</t>
  </si>
  <si>
    <t>173657</t>
  </si>
  <si>
    <t>内灘町</t>
  </si>
  <si>
    <t>ｳﾁﾅﾀﾞﾏﾁ</t>
  </si>
  <si>
    <t>173843</t>
  </si>
  <si>
    <t>志賀町</t>
  </si>
  <si>
    <t>ｼｶﾏﾁ</t>
  </si>
  <si>
    <t>173860</t>
  </si>
  <si>
    <t>宝達志水町</t>
  </si>
  <si>
    <t>ﾎｳﾀﾞﾂｼﾐｽﾞﾁｮｳ</t>
  </si>
  <si>
    <t>174076</t>
  </si>
  <si>
    <t>中能登町</t>
  </si>
  <si>
    <t>ﾅｶﾉﾄﾏﾁ</t>
  </si>
  <si>
    <t>174611</t>
  </si>
  <si>
    <t>穴水町</t>
  </si>
  <si>
    <t>ｱﾅﾐｽﾞﾏﾁ</t>
  </si>
  <si>
    <t>174637</t>
  </si>
  <si>
    <t>能登町</t>
  </si>
  <si>
    <t>ﾉﾄﾁｮｳ</t>
  </si>
  <si>
    <t>180009</t>
  </si>
  <si>
    <t>福井県</t>
  </si>
  <si>
    <t>ﾌｸｲｹﾝ</t>
  </si>
  <si>
    <t>182010</t>
  </si>
  <si>
    <t>福井市</t>
  </si>
  <si>
    <t>ﾌｸｲｼ</t>
  </si>
  <si>
    <t>182028</t>
  </si>
  <si>
    <t>敦賀市</t>
  </si>
  <si>
    <t>ﾂﾙｶﾞｼ</t>
  </si>
  <si>
    <t>182044</t>
  </si>
  <si>
    <t>小浜市</t>
  </si>
  <si>
    <t>ｵﾊﾞﾏｼ</t>
  </si>
  <si>
    <t>182052</t>
  </si>
  <si>
    <t>大野市</t>
  </si>
  <si>
    <t>ｵｵﾉｼ</t>
  </si>
  <si>
    <t>182061</t>
  </si>
  <si>
    <t>勝山市</t>
  </si>
  <si>
    <t>ｶﾂﾔﾏｼ</t>
  </si>
  <si>
    <t>182079</t>
  </si>
  <si>
    <t>鯖江市</t>
  </si>
  <si>
    <t>ｻﾊﾞｴｼ</t>
  </si>
  <si>
    <t>182087</t>
  </si>
  <si>
    <t>あわら市</t>
  </si>
  <si>
    <t>ｱﾜﾗｼ</t>
  </si>
  <si>
    <t>182095</t>
  </si>
  <si>
    <t>越前市</t>
  </si>
  <si>
    <t>ｴﾁｾﾞﾝｼ</t>
  </si>
  <si>
    <t>182109</t>
  </si>
  <si>
    <t>坂井市</t>
  </si>
  <si>
    <t>ｻｶｲｼ</t>
  </si>
  <si>
    <t>183229</t>
  </si>
  <si>
    <t>永平寺町</t>
  </si>
  <si>
    <t>ｴｲﾍｲｼﾞﾁｮｳ</t>
  </si>
  <si>
    <t>183822</t>
  </si>
  <si>
    <t>184047</t>
  </si>
  <si>
    <t>南越前町</t>
  </si>
  <si>
    <t>ﾐﾅﾐｴﾁｾﾞﾝﾁｮｳ</t>
  </si>
  <si>
    <t>184233</t>
  </si>
  <si>
    <t>越前町</t>
  </si>
  <si>
    <t>ｴﾁｾﾞﾝﾁｮｳ</t>
  </si>
  <si>
    <t>184420</t>
  </si>
  <si>
    <t>美浜町</t>
  </si>
  <si>
    <t>ﾐﾊﾏﾁｮｳ</t>
  </si>
  <si>
    <t>184811</t>
  </si>
  <si>
    <t>高浜町</t>
  </si>
  <si>
    <t>ﾀｶﾊﾏﾁｮｳ</t>
  </si>
  <si>
    <t>184837</t>
  </si>
  <si>
    <t>おおい町</t>
  </si>
  <si>
    <t>ｵｵｲﾁｮｳ</t>
  </si>
  <si>
    <t>185019</t>
  </si>
  <si>
    <t>若狭町</t>
  </si>
  <si>
    <t>ﾜｶｻﾁｮｳ</t>
  </si>
  <si>
    <t>190004</t>
  </si>
  <si>
    <t>山梨県</t>
  </si>
  <si>
    <t>ﾔﾏﾅｼｹﾝ</t>
  </si>
  <si>
    <t>192015</t>
  </si>
  <si>
    <t>甲府市</t>
  </si>
  <si>
    <t>ｺｳﾌｼ</t>
  </si>
  <si>
    <t>192023</t>
  </si>
  <si>
    <t>富士吉田市</t>
  </si>
  <si>
    <t>ﾌｼﾞﾖｼﾀﾞｼ</t>
  </si>
  <si>
    <t>192040</t>
  </si>
  <si>
    <t>都留市</t>
  </si>
  <si>
    <t>ﾂﾙｼ</t>
  </si>
  <si>
    <t>192058</t>
  </si>
  <si>
    <t>山梨市</t>
  </si>
  <si>
    <t>ﾔﾏﾅｼｼ</t>
  </si>
  <si>
    <t>192066</t>
  </si>
  <si>
    <t>大月市</t>
  </si>
  <si>
    <t>ｵｵﾂｷｼ</t>
  </si>
  <si>
    <t>192074</t>
  </si>
  <si>
    <t>韮崎市</t>
  </si>
  <si>
    <t>ﾆﾗｻｷｼ</t>
  </si>
  <si>
    <t>192082</t>
  </si>
  <si>
    <t>南アルプス市</t>
  </si>
  <si>
    <t>ﾐﾅﾐｱﾙﾌﾟｽｼ</t>
  </si>
  <si>
    <t>192091</t>
  </si>
  <si>
    <t>北杜市</t>
  </si>
  <si>
    <t>192104</t>
  </si>
  <si>
    <t>甲斐市</t>
  </si>
  <si>
    <t>ｶｲｼ</t>
  </si>
  <si>
    <t>192112</t>
  </si>
  <si>
    <t>笛吹市</t>
  </si>
  <si>
    <t>ﾌｴﾌｷｼ</t>
  </si>
  <si>
    <t>192121</t>
  </si>
  <si>
    <t>上野原市</t>
  </si>
  <si>
    <t>ｳｴﾉﾊﾗｼ</t>
  </si>
  <si>
    <t>192139</t>
  </si>
  <si>
    <t>甲州市</t>
  </si>
  <si>
    <t>ｺｳｼｭｳｼ</t>
  </si>
  <si>
    <t>192147</t>
  </si>
  <si>
    <t>中央市</t>
  </si>
  <si>
    <t>ﾁｭｳｵｳｼ</t>
  </si>
  <si>
    <t>193461</t>
  </si>
  <si>
    <t>市川三郷町</t>
  </si>
  <si>
    <t>ｲﾁｶﾜﾐｻﾄﾁｮｳ</t>
  </si>
  <si>
    <t>193640</t>
  </si>
  <si>
    <t>早川町</t>
  </si>
  <si>
    <t>ﾊﾔｶﾜﾁｮｳ</t>
  </si>
  <si>
    <t>193658</t>
  </si>
  <si>
    <t>身延町</t>
  </si>
  <si>
    <t>ﾐﾉﾌﾞﾁｮｳ</t>
  </si>
  <si>
    <t>193666</t>
  </si>
  <si>
    <t>193682</t>
  </si>
  <si>
    <t>富士川町</t>
  </si>
  <si>
    <t>ﾌｼﾞｶﾜﾁｮｳ</t>
  </si>
  <si>
    <t>193844</t>
  </si>
  <si>
    <t>昭和町</t>
  </si>
  <si>
    <t>ｼｮｳﾜﾁｮｳ</t>
  </si>
  <si>
    <t>194221</t>
  </si>
  <si>
    <t>道志村</t>
  </si>
  <si>
    <t>ﾄﾞｳｼﾑﾗ</t>
  </si>
  <si>
    <t>194239</t>
  </si>
  <si>
    <t>西桂町</t>
  </si>
  <si>
    <t>ﾆｼｶﾂﾗﾁｮｳ</t>
  </si>
  <si>
    <t>194247</t>
  </si>
  <si>
    <t>忍野村</t>
  </si>
  <si>
    <t>ｵｼﾉﾑﾗ</t>
  </si>
  <si>
    <t>194255</t>
  </si>
  <si>
    <t>山中湖村</t>
  </si>
  <si>
    <t>ﾔﾏﾅｶｺﾑﾗ</t>
  </si>
  <si>
    <t>194298</t>
  </si>
  <si>
    <t>鳴沢村</t>
  </si>
  <si>
    <t>ﾅﾙｻﾜﾑﾗ</t>
  </si>
  <si>
    <t>194301</t>
  </si>
  <si>
    <t>富士河口湖町</t>
  </si>
  <si>
    <t>ﾌｼﾞｶﾜｸﾞﾁｺﾏﾁ</t>
  </si>
  <si>
    <t>194425</t>
  </si>
  <si>
    <t>小菅村</t>
  </si>
  <si>
    <t>ｺｽｹﾞﾑﾗ</t>
  </si>
  <si>
    <t>194433</t>
  </si>
  <si>
    <t>丹波山村</t>
  </si>
  <si>
    <t>ﾀﾊﾞﾔﾏﾑﾗ</t>
  </si>
  <si>
    <t>200000</t>
  </si>
  <si>
    <t>長野県</t>
  </si>
  <si>
    <t>ﾅｶﾞﾉｹﾝ</t>
  </si>
  <si>
    <t>202011</t>
  </si>
  <si>
    <t>長野市</t>
  </si>
  <si>
    <t>ﾅｶﾞﾉｼ</t>
  </si>
  <si>
    <t>202029</t>
  </si>
  <si>
    <t>松本市</t>
  </si>
  <si>
    <t>ﾏﾂﾓﾄｼ</t>
  </si>
  <si>
    <t>202037</t>
  </si>
  <si>
    <t>上田市</t>
  </si>
  <si>
    <t>ｳｴﾀﾞｼ</t>
  </si>
  <si>
    <t>202045</t>
  </si>
  <si>
    <t>岡谷市</t>
  </si>
  <si>
    <t>ｵｶﾔｼ</t>
  </si>
  <si>
    <t>202053</t>
  </si>
  <si>
    <t>飯田市</t>
  </si>
  <si>
    <t>ｲｲﾀﾞｼ</t>
  </si>
  <si>
    <t>202061</t>
  </si>
  <si>
    <t>諏訪市</t>
  </si>
  <si>
    <t>ｽﾜｼ</t>
  </si>
  <si>
    <t>202070</t>
  </si>
  <si>
    <t>須坂市</t>
  </si>
  <si>
    <t>ｽｻﾞｶｼ</t>
  </si>
  <si>
    <t>202088</t>
  </si>
  <si>
    <t>小諸市</t>
  </si>
  <si>
    <t>ｺﾓﾛｼ</t>
  </si>
  <si>
    <t>202096</t>
  </si>
  <si>
    <t>伊那市</t>
  </si>
  <si>
    <t>ｲﾅｼ</t>
  </si>
  <si>
    <t>202100</t>
  </si>
  <si>
    <t>駒ヶ根市</t>
  </si>
  <si>
    <t>ｺﾏｶﾞﾈｼ</t>
  </si>
  <si>
    <t>202118</t>
  </si>
  <si>
    <t>中野市</t>
  </si>
  <si>
    <t>ﾅｶﾉｼ</t>
  </si>
  <si>
    <t>202126</t>
  </si>
  <si>
    <t>大町市</t>
  </si>
  <si>
    <t>ｵｵﾏﾁｼ</t>
  </si>
  <si>
    <t>202134</t>
  </si>
  <si>
    <t>飯山市</t>
  </si>
  <si>
    <t>ｲｲﾔﾏｼ</t>
  </si>
  <si>
    <t>202142</t>
  </si>
  <si>
    <t>茅野市</t>
  </si>
  <si>
    <t>ﾁﾉｼ</t>
  </si>
  <si>
    <t>202151</t>
  </si>
  <si>
    <t>塩尻市</t>
  </si>
  <si>
    <t>ｼｵｼﾞﾘｼ</t>
  </si>
  <si>
    <t>202177</t>
  </si>
  <si>
    <t>佐久市</t>
  </si>
  <si>
    <t>ｻｸｼ</t>
  </si>
  <si>
    <t>202185</t>
  </si>
  <si>
    <t>千曲市</t>
  </si>
  <si>
    <t>ﾁｸﾏｼ</t>
  </si>
  <si>
    <t>202193</t>
  </si>
  <si>
    <t>東御市</t>
  </si>
  <si>
    <t>ﾄｳﾐｼ</t>
  </si>
  <si>
    <t>202207</t>
  </si>
  <si>
    <t>安曇野市</t>
  </si>
  <si>
    <t>ｱﾂﾞﾐﾉｼ</t>
  </si>
  <si>
    <t>203033</t>
  </si>
  <si>
    <t>小海町</t>
  </si>
  <si>
    <t>ｺｳﾐﾏﾁ</t>
  </si>
  <si>
    <t>203041</t>
  </si>
  <si>
    <t>川上村</t>
  </si>
  <si>
    <t>ｶﾜｶﾐﾑﾗ</t>
  </si>
  <si>
    <t>203050</t>
  </si>
  <si>
    <t>ﾐﾅﾐﾏｷﾑﾗ</t>
  </si>
  <si>
    <t>203068</t>
  </si>
  <si>
    <t>南相木村</t>
  </si>
  <si>
    <t>ﾐﾅﾐｱｲｷﾑﾗ</t>
  </si>
  <si>
    <t>203076</t>
  </si>
  <si>
    <t>北相木村</t>
  </si>
  <si>
    <t>ｷﾀｱｲｷﾑﾗ</t>
  </si>
  <si>
    <t>203092</t>
  </si>
  <si>
    <t>佐久穂町</t>
  </si>
  <si>
    <t>ｻｸﾎﾏﾁ</t>
  </si>
  <si>
    <t>203211</t>
  </si>
  <si>
    <t>軽井沢町</t>
  </si>
  <si>
    <t>ｶﾙｲｻﾞﾜﾏﾁ</t>
  </si>
  <si>
    <t>203238</t>
  </si>
  <si>
    <t>御代田町</t>
  </si>
  <si>
    <t>ﾐﾖﾀﾏﾁ</t>
  </si>
  <si>
    <t>203246</t>
  </si>
  <si>
    <t>立科町</t>
  </si>
  <si>
    <t>ﾀﾃｼﾅﾏﾁ</t>
  </si>
  <si>
    <t>203491</t>
  </si>
  <si>
    <t>青木村</t>
  </si>
  <si>
    <t>ｱｵｷﾑﾗ</t>
  </si>
  <si>
    <t>203505</t>
  </si>
  <si>
    <t>長和町</t>
  </si>
  <si>
    <t>ﾅｶﾞﾜﾏﾁ</t>
  </si>
  <si>
    <t>203611</t>
  </si>
  <si>
    <t>下諏訪町</t>
  </si>
  <si>
    <t>ｼﾓｽﾜﾏﾁ</t>
  </si>
  <si>
    <t>203629</t>
  </si>
  <si>
    <t>富士見町</t>
  </si>
  <si>
    <t>ﾌｼﾞﾐﾏﾁ</t>
  </si>
  <si>
    <t>203637</t>
  </si>
  <si>
    <t>原村</t>
  </si>
  <si>
    <t>ﾊﾗﾑﾗ</t>
  </si>
  <si>
    <t>203823</t>
  </si>
  <si>
    <t>辰野町</t>
  </si>
  <si>
    <t>ﾀﾂﾉﾏﾁ</t>
  </si>
  <si>
    <t>203831</t>
  </si>
  <si>
    <t>箕輪町</t>
  </si>
  <si>
    <t>ﾐﾉﾜﾏﾁ</t>
  </si>
  <si>
    <t>203840</t>
  </si>
  <si>
    <t>飯島町</t>
  </si>
  <si>
    <t>ｲｲｼﾞﾏﾏﾁ</t>
  </si>
  <si>
    <t>203858</t>
  </si>
  <si>
    <t>南箕輪村</t>
  </si>
  <si>
    <t>ﾐﾅﾐﾐﾉﾜﾑﾗ</t>
  </si>
  <si>
    <t>203866</t>
  </si>
  <si>
    <t>中川村</t>
  </si>
  <si>
    <t>ﾅｶｶﾞﾜﾑﾗ</t>
  </si>
  <si>
    <t>203882</t>
  </si>
  <si>
    <t>宮田村</t>
  </si>
  <si>
    <t>ﾐﾔﾀﾞﾑﾗ</t>
  </si>
  <si>
    <t>204021</t>
  </si>
  <si>
    <t>松川町</t>
  </si>
  <si>
    <t>ﾏﾂｶﾜﾏﾁ</t>
  </si>
  <si>
    <t>204030</t>
  </si>
  <si>
    <t>高森町</t>
  </si>
  <si>
    <t>ﾀｶﾓﾘﾏﾁ</t>
  </si>
  <si>
    <t>204048</t>
  </si>
  <si>
    <t>阿南町</t>
  </si>
  <si>
    <t>ｱﾅﾝﾁｮｳ</t>
  </si>
  <si>
    <t>204072</t>
  </si>
  <si>
    <t>阿智村</t>
  </si>
  <si>
    <t>ｱﾁﾑﾗ</t>
  </si>
  <si>
    <t>204099</t>
  </si>
  <si>
    <t>平谷村</t>
  </si>
  <si>
    <t>ﾋﾗﾔﾑﾗ</t>
  </si>
  <si>
    <t>204102</t>
  </si>
  <si>
    <t>根羽村</t>
  </si>
  <si>
    <t>ﾈﾊﾞﾑﾗ</t>
  </si>
  <si>
    <t>204111</t>
  </si>
  <si>
    <t>下條村</t>
  </si>
  <si>
    <t>ｼﾓｼﾞｮｳﾑﾗ</t>
  </si>
  <si>
    <t>204129</t>
  </si>
  <si>
    <t>売木村</t>
  </si>
  <si>
    <t>ｳﾙｷﾞﾑﾗ</t>
  </si>
  <si>
    <t>204137</t>
  </si>
  <si>
    <t>天龍村</t>
  </si>
  <si>
    <t>ﾃﾝﾘｭｳﾑﾗ</t>
  </si>
  <si>
    <t>204145</t>
  </si>
  <si>
    <t>泰阜村</t>
  </si>
  <si>
    <t>ﾔｽｵｶﾑﾗ</t>
  </si>
  <si>
    <t>204153</t>
  </si>
  <si>
    <t>喬木村</t>
  </si>
  <si>
    <t>ﾀｶｷﾞﾑﾗ</t>
  </si>
  <si>
    <t>204161</t>
  </si>
  <si>
    <t>豊丘村</t>
  </si>
  <si>
    <t>ﾄﾖｵｶﾑﾗ</t>
  </si>
  <si>
    <t>204170</t>
  </si>
  <si>
    <t>大鹿村</t>
  </si>
  <si>
    <t>ｵｵｼｶﾑﾗ</t>
  </si>
  <si>
    <t>204226</t>
  </si>
  <si>
    <t>上松町</t>
  </si>
  <si>
    <t>ｱｹﾞﾏﾂﾏﾁ</t>
  </si>
  <si>
    <t>204234</t>
  </si>
  <si>
    <t>南木曽町</t>
  </si>
  <si>
    <t>ﾅｷﾞｿﾏﾁ</t>
  </si>
  <si>
    <t>204251</t>
  </si>
  <si>
    <t>木祖村</t>
  </si>
  <si>
    <t>ｷｿﾑﾗ</t>
  </si>
  <si>
    <t>204293</t>
  </si>
  <si>
    <t>王滝村</t>
  </si>
  <si>
    <t>ｵｳﾀｷﾑﾗ</t>
  </si>
  <si>
    <t>204307</t>
  </si>
  <si>
    <t>大桑村</t>
  </si>
  <si>
    <t>ｵｵｸﾜﾑﾗ</t>
  </si>
  <si>
    <t>204323</t>
  </si>
  <si>
    <t>木曽町</t>
  </si>
  <si>
    <t>ｷｿﾏﾁ</t>
  </si>
  <si>
    <t>204463</t>
  </si>
  <si>
    <t>麻績村</t>
  </si>
  <si>
    <t>ｵﾐﾑﾗ</t>
  </si>
  <si>
    <t>204480</t>
  </si>
  <si>
    <t>生坂村</t>
  </si>
  <si>
    <t>ｲｸｻｶﾑﾗ</t>
  </si>
  <si>
    <t>204501</t>
  </si>
  <si>
    <t>山形村</t>
  </si>
  <si>
    <t>ﾔﾏｶﾞﾀﾑﾗ</t>
  </si>
  <si>
    <t>204510</t>
  </si>
  <si>
    <t>朝日村</t>
  </si>
  <si>
    <t>ｱｻﾋﾑﾗ</t>
  </si>
  <si>
    <t>204528</t>
  </si>
  <si>
    <t>筑北村</t>
  </si>
  <si>
    <t>ﾁｸﾎｸﾑﾗ</t>
  </si>
  <si>
    <t>204811</t>
  </si>
  <si>
    <t>ｲｹﾀﾞﾏﾁ</t>
  </si>
  <si>
    <t>204820</t>
  </si>
  <si>
    <t>松川村</t>
  </si>
  <si>
    <t>ﾏﾂｶﾜﾑﾗ</t>
  </si>
  <si>
    <t>204854</t>
  </si>
  <si>
    <t>白馬村</t>
  </si>
  <si>
    <t>ﾊｸﾊﾞﾑﾗ</t>
  </si>
  <si>
    <t>204862</t>
  </si>
  <si>
    <t>小谷村</t>
  </si>
  <si>
    <t>ｵﾀﾘﾑﾗ</t>
  </si>
  <si>
    <t>205214</t>
  </si>
  <si>
    <t>坂城町</t>
  </si>
  <si>
    <t>ｻｶｷﾏﾁ</t>
  </si>
  <si>
    <t>205419</t>
  </si>
  <si>
    <t>小布施町</t>
  </si>
  <si>
    <t>ｵﾌﾞｾﾏﾁ</t>
  </si>
  <si>
    <t>205435</t>
  </si>
  <si>
    <t>205613</t>
  </si>
  <si>
    <t>山ノ内町</t>
  </si>
  <si>
    <t>ﾔﾏﾉｳﾁﾏﾁ</t>
  </si>
  <si>
    <t>205621</t>
  </si>
  <si>
    <t>木島平村</t>
  </si>
  <si>
    <t>ｷｼﾞﾏﾀﾞｲﾗﾑﾗ</t>
  </si>
  <si>
    <t>205630</t>
  </si>
  <si>
    <t>野沢温泉村</t>
  </si>
  <si>
    <t>ﾉｻﾞﾜｵﾝｾﾝﾑﾗ</t>
  </si>
  <si>
    <t>205834</t>
  </si>
  <si>
    <t>信濃町</t>
  </si>
  <si>
    <t>ｼﾅﾉﾏﾁ</t>
  </si>
  <si>
    <t>205885</t>
  </si>
  <si>
    <t>小川村</t>
  </si>
  <si>
    <t>ｵｶﾞﾜﾑﾗ</t>
  </si>
  <si>
    <t>205907</t>
  </si>
  <si>
    <t>飯綱町</t>
  </si>
  <si>
    <t>ｲｲﾂﾞﾅﾏﾁ</t>
  </si>
  <si>
    <t>206024</t>
  </si>
  <si>
    <t>栄村</t>
  </si>
  <si>
    <t>ｻｶｴﾑﾗ</t>
  </si>
  <si>
    <t>210005</t>
  </si>
  <si>
    <t>岐阜県</t>
  </si>
  <si>
    <t>ｷﾞﾌｹﾝ</t>
  </si>
  <si>
    <t>212016</t>
  </si>
  <si>
    <t>岐阜市</t>
  </si>
  <si>
    <t>ｷﾞﾌｼ</t>
  </si>
  <si>
    <t>212024</t>
  </si>
  <si>
    <t>大垣市</t>
  </si>
  <si>
    <t>ｵｵｶﾞｷｼ</t>
  </si>
  <si>
    <t>212032</t>
  </si>
  <si>
    <t>高山市</t>
  </si>
  <si>
    <t>ﾀｶﾔﾏｼ</t>
  </si>
  <si>
    <t>212041</t>
  </si>
  <si>
    <t>多治見市</t>
  </si>
  <si>
    <t>ﾀｼﾞﾐｼ</t>
  </si>
  <si>
    <t>212059</t>
  </si>
  <si>
    <t>関市</t>
  </si>
  <si>
    <t>ｾｷｼ</t>
  </si>
  <si>
    <t>212067</t>
  </si>
  <si>
    <t>中津川市</t>
  </si>
  <si>
    <t>ﾅｶﾂｶﾞﾜｼ</t>
  </si>
  <si>
    <t>212075</t>
  </si>
  <si>
    <t>美濃市</t>
  </si>
  <si>
    <t>ﾐﾉｼ</t>
  </si>
  <si>
    <t>212083</t>
  </si>
  <si>
    <t>瑞浪市</t>
  </si>
  <si>
    <t>ﾐｽﾞﾅﾐｼ</t>
  </si>
  <si>
    <t>212091</t>
  </si>
  <si>
    <t>羽島市</t>
  </si>
  <si>
    <t>ﾊｼﾏｼ</t>
  </si>
  <si>
    <t>212105</t>
  </si>
  <si>
    <t>恵那市</t>
  </si>
  <si>
    <t>ｴﾅｼ</t>
  </si>
  <si>
    <t>212113</t>
  </si>
  <si>
    <t>美濃加茂市</t>
  </si>
  <si>
    <t>ﾐﾉｶﾓｼ</t>
  </si>
  <si>
    <t>212121</t>
  </si>
  <si>
    <t>土岐市</t>
  </si>
  <si>
    <t>ﾄｷｼ</t>
  </si>
  <si>
    <t>212130</t>
  </si>
  <si>
    <t>各務原市</t>
  </si>
  <si>
    <t>ｶｶﾐｶﾞﾊﾗｼ</t>
  </si>
  <si>
    <t>212148</t>
  </si>
  <si>
    <t>可児市</t>
  </si>
  <si>
    <t>ｶﾆｼ</t>
  </si>
  <si>
    <t>212156</t>
  </si>
  <si>
    <t>山県市</t>
  </si>
  <si>
    <t>212164</t>
  </si>
  <si>
    <t>瑞穂市</t>
  </si>
  <si>
    <t>ﾐｽﾞﾎｼ</t>
  </si>
  <si>
    <t>212172</t>
  </si>
  <si>
    <t>飛騨市</t>
  </si>
  <si>
    <t>ﾋﾀﾞｼ</t>
  </si>
  <si>
    <t>212181</t>
  </si>
  <si>
    <t>本巣市</t>
  </si>
  <si>
    <t>ﾓﾄｽｼ</t>
  </si>
  <si>
    <t>212199</t>
  </si>
  <si>
    <t>郡上市</t>
  </si>
  <si>
    <t>ｸﾞｼﾞｮｳｼ</t>
  </si>
  <si>
    <t>212202</t>
  </si>
  <si>
    <t>下呂市</t>
  </si>
  <si>
    <t>ｹﾞﾛｼ</t>
  </si>
  <si>
    <t>212211</t>
  </si>
  <si>
    <t>海津市</t>
  </si>
  <si>
    <t>ｶｲﾂﾞｼ</t>
  </si>
  <si>
    <t>213021</t>
  </si>
  <si>
    <t>岐南町</t>
  </si>
  <si>
    <t>ｷﾞﾅﾝﾁｮｳ</t>
  </si>
  <si>
    <t>213039</t>
  </si>
  <si>
    <t>笠松町</t>
  </si>
  <si>
    <t>ｶｻﾏﾂﾁｮｳ</t>
  </si>
  <si>
    <t>213411</t>
  </si>
  <si>
    <t>養老町</t>
  </si>
  <si>
    <t>ﾖｳﾛｳﾁｮｳ</t>
  </si>
  <si>
    <t>213616</t>
  </si>
  <si>
    <t>垂井町</t>
  </si>
  <si>
    <t>ﾀﾙｲﾁｮｳ</t>
  </si>
  <si>
    <t>213624</t>
  </si>
  <si>
    <t>関ケ原町</t>
  </si>
  <si>
    <t>ｾｷｶﾞﾊﾗﾁｮｳ</t>
  </si>
  <si>
    <t>213811</t>
  </si>
  <si>
    <t>神戸町</t>
  </si>
  <si>
    <t>ｺﾞｳﾄﾞﾁｮｳ</t>
  </si>
  <si>
    <t>213829</t>
  </si>
  <si>
    <t>輪之内町</t>
  </si>
  <si>
    <t>ﾜﾉｳﾁﾁｮｳ</t>
  </si>
  <si>
    <t>213837</t>
  </si>
  <si>
    <t>安八町</t>
  </si>
  <si>
    <t>ｱﾝﾊﾟﾁﾁｮｳ</t>
  </si>
  <si>
    <t>214019</t>
  </si>
  <si>
    <t>揖斐川町</t>
  </si>
  <si>
    <t>ｲﾋﾞｶﾞﾜﾁｮｳ</t>
  </si>
  <si>
    <t>214035</t>
  </si>
  <si>
    <t>大野町</t>
  </si>
  <si>
    <t>ｵｵﾉﾁｮｳ</t>
  </si>
  <si>
    <t>214043</t>
  </si>
  <si>
    <t>214213</t>
  </si>
  <si>
    <t>北方町</t>
  </si>
  <si>
    <t>ｷﾀｶﾞﾀﾁｮｳ</t>
  </si>
  <si>
    <t>215015</t>
  </si>
  <si>
    <t>坂祝町</t>
  </si>
  <si>
    <t>ｻｶﾎｷﾞﾁｮｳ</t>
  </si>
  <si>
    <t>215023</t>
  </si>
  <si>
    <t>富加町</t>
  </si>
  <si>
    <t>ﾄﾐｶﾁｮｳ</t>
  </si>
  <si>
    <t>215031</t>
  </si>
  <si>
    <t>川辺町</t>
  </si>
  <si>
    <t>ｶﾜﾍﾞﾁｮｳ</t>
  </si>
  <si>
    <t>215040</t>
  </si>
  <si>
    <t>七宗町</t>
  </si>
  <si>
    <t>ﾋﾁｿｳﾁｮｳ</t>
  </si>
  <si>
    <t>215058</t>
  </si>
  <si>
    <t>八百津町</t>
  </si>
  <si>
    <t>ﾔｵﾂﾁｮｳ</t>
  </si>
  <si>
    <t>215066</t>
  </si>
  <si>
    <t>白川町</t>
  </si>
  <si>
    <t>ｼﾗｶﾜﾁｮｳ</t>
  </si>
  <si>
    <t>215074</t>
  </si>
  <si>
    <t>東白川村</t>
  </si>
  <si>
    <t>ﾋｶﾞｼｼﾗｶﾜﾑﾗ</t>
  </si>
  <si>
    <t>215210</t>
  </si>
  <si>
    <t>御嵩町</t>
  </si>
  <si>
    <t>ﾐﾀｹﾁｮｳ</t>
  </si>
  <si>
    <t>216046</t>
  </si>
  <si>
    <t>白川村</t>
  </si>
  <si>
    <t>ｼﾗｶﾜﾑﾗ</t>
  </si>
  <si>
    <t>220001</t>
  </si>
  <si>
    <t>静岡県</t>
  </si>
  <si>
    <t>ｼｽﾞｵｶｹﾝ</t>
  </si>
  <si>
    <t>221007</t>
  </si>
  <si>
    <t>静岡市</t>
  </si>
  <si>
    <t>ｼｽﾞｵｶｼ</t>
  </si>
  <si>
    <t>221309</t>
  </si>
  <si>
    <t>浜松市</t>
  </si>
  <si>
    <t>ﾊﾏﾏﾂｼ</t>
  </si>
  <si>
    <t>222038</t>
  </si>
  <si>
    <t>沼津市</t>
  </si>
  <si>
    <t>ﾇﾏﾂﾞｼ</t>
  </si>
  <si>
    <t>222054</t>
  </si>
  <si>
    <t>熱海市</t>
  </si>
  <si>
    <t>ｱﾀﾐｼ</t>
  </si>
  <si>
    <t>222062</t>
  </si>
  <si>
    <t>三島市</t>
  </si>
  <si>
    <t>ﾐｼﾏｼ</t>
  </si>
  <si>
    <t>222071</t>
  </si>
  <si>
    <t>富士宮市</t>
  </si>
  <si>
    <t>ﾌｼﾞﾉﾐﾔｼ</t>
  </si>
  <si>
    <t>222089</t>
  </si>
  <si>
    <t>伊東市</t>
  </si>
  <si>
    <t>ｲﾄｳｼ</t>
  </si>
  <si>
    <t>222097</t>
  </si>
  <si>
    <t>島田市</t>
  </si>
  <si>
    <t>ｼﾏﾀﾞｼ</t>
  </si>
  <si>
    <t>222101</t>
  </si>
  <si>
    <t>富士市</t>
  </si>
  <si>
    <t>ﾌｼﾞｼ</t>
  </si>
  <si>
    <t>222119</t>
  </si>
  <si>
    <t>磐田市</t>
  </si>
  <si>
    <t>ｲﾜﾀｼ</t>
  </si>
  <si>
    <t>222127</t>
  </si>
  <si>
    <t>焼津市</t>
  </si>
  <si>
    <t>ﾔｲﾂﾞｼ</t>
  </si>
  <si>
    <t>222135</t>
  </si>
  <si>
    <t>掛川市</t>
  </si>
  <si>
    <t>ｶｹｶﾞﾜｼ</t>
  </si>
  <si>
    <t>222143</t>
  </si>
  <si>
    <t>藤枝市</t>
  </si>
  <si>
    <t>ﾌｼﾞｴﾀﾞｼ</t>
  </si>
  <si>
    <t>222151</t>
  </si>
  <si>
    <t>御殿場市</t>
  </si>
  <si>
    <t>ｺﾞﾃﾝﾊﾞｼ</t>
  </si>
  <si>
    <t>222160</t>
  </si>
  <si>
    <t>袋井市</t>
  </si>
  <si>
    <t>ﾌｸﾛｲｼ</t>
  </si>
  <si>
    <t>222194</t>
  </si>
  <si>
    <t>下田市</t>
  </si>
  <si>
    <t>ｼﾓﾀﾞｼ</t>
  </si>
  <si>
    <t>222208</t>
  </si>
  <si>
    <t>裾野市</t>
  </si>
  <si>
    <t>ｽｿﾉｼ</t>
  </si>
  <si>
    <t>222216</t>
  </si>
  <si>
    <t>湖西市</t>
  </si>
  <si>
    <t>ｺｻｲｼ</t>
  </si>
  <si>
    <t>222224</t>
  </si>
  <si>
    <t>伊豆市</t>
  </si>
  <si>
    <t>ｲｽﾞｼ</t>
  </si>
  <si>
    <t>222232</t>
  </si>
  <si>
    <t>御前崎市</t>
  </si>
  <si>
    <t>ｵﾏｴｻﾞｷｼ</t>
  </si>
  <si>
    <t>222241</t>
  </si>
  <si>
    <t>菊川市</t>
  </si>
  <si>
    <t>ｷｸｶﾞﾜｼ</t>
  </si>
  <si>
    <t>222259</t>
  </si>
  <si>
    <t>伊豆の国市</t>
  </si>
  <si>
    <t>ｲｽﾞﾉｸﾆｼ</t>
  </si>
  <si>
    <t>222267</t>
  </si>
  <si>
    <t>牧之原市</t>
  </si>
  <si>
    <t>ﾏｷﾉﾊﾗｼ</t>
  </si>
  <si>
    <t>223018</t>
  </si>
  <si>
    <t>東伊豆町</t>
  </si>
  <si>
    <t>ﾋｶﾞｼｲｽﾞﾁｮｳ</t>
  </si>
  <si>
    <t>223026</t>
  </si>
  <si>
    <t>河津町</t>
  </si>
  <si>
    <t>ｶﾜﾂﾞﾁｮｳ</t>
  </si>
  <si>
    <t>223042</t>
  </si>
  <si>
    <t>南伊豆町</t>
  </si>
  <si>
    <t>ﾐﾅﾐｲｽﾞﾁｮｳ</t>
  </si>
  <si>
    <t>223051</t>
  </si>
  <si>
    <t>松崎町</t>
  </si>
  <si>
    <t>ﾏﾂｻﾞｷﾁｮｳ</t>
  </si>
  <si>
    <t>223069</t>
  </si>
  <si>
    <t>西伊豆町</t>
  </si>
  <si>
    <t>ﾆｼｲｽﾞﾁｮｳ</t>
  </si>
  <si>
    <t>223255</t>
  </si>
  <si>
    <t>函南町</t>
  </si>
  <si>
    <t>ｶﾝﾅﾐﾁｮｳ</t>
  </si>
  <si>
    <t>223417</t>
  </si>
  <si>
    <t>223425</t>
  </si>
  <si>
    <t>長泉町</t>
  </si>
  <si>
    <t>ﾅｶﾞｲｽﾞﾐﾁｮｳ</t>
  </si>
  <si>
    <t>223441</t>
  </si>
  <si>
    <t>小山町</t>
  </si>
  <si>
    <t>ｵﾔﾏﾁｮｳ</t>
  </si>
  <si>
    <t>224243</t>
  </si>
  <si>
    <t>吉田町</t>
  </si>
  <si>
    <t>ﾖｼﾀﾞﾁｮｳ</t>
  </si>
  <si>
    <t>224294</t>
  </si>
  <si>
    <t>川根本町</t>
  </si>
  <si>
    <t>ｶﾜﾈﾎﾝﾁｮｳ</t>
  </si>
  <si>
    <t>224618</t>
  </si>
  <si>
    <t>230006</t>
  </si>
  <si>
    <t>愛知県</t>
  </si>
  <si>
    <t>ｱｲﾁｹﾝ</t>
  </si>
  <si>
    <t>231002</t>
  </si>
  <si>
    <t>名古屋市</t>
  </si>
  <si>
    <t>ﾅｺﾞﾔｼ</t>
  </si>
  <si>
    <t>232017</t>
  </si>
  <si>
    <t>豊橋市</t>
  </si>
  <si>
    <t>ﾄﾖﾊｼｼ</t>
  </si>
  <si>
    <t>232025</t>
  </si>
  <si>
    <t>岡崎市</t>
  </si>
  <si>
    <t>ｵｶｻﾞｷｼ</t>
  </si>
  <si>
    <t>232033</t>
  </si>
  <si>
    <t>一宮市</t>
  </si>
  <si>
    <t>ｲﾁﾉﾐﾔｼ</t>
  </si>
  <si>
    <t>232041</t>
  </si>
  <si>
    <t>瀬戸市</t>
  </si>
  <si>
    <t>ｾﾄｼ</t>
  </si>
  <si>
    <t>232050</t>
  </si>
  <si>
    <t>半田市</t>
  </si>
  <si>
    <t>ﾊﾝﾀﾞｼ</t>
  </si>
  <si>
    <t>232068</t>
  </si>
  <si>
    <t>春日井市</t>
  </si>
  <si>
    <t>ｶｽｶﾞｲｼ</t>
  </si>
  <si>
    <t>232076</t>
  </si>
  <si>
    <t>豊川市</t>
  </si>
  <si>
    <t>ﾄﾖｶﾜｼ</t>
  </si>
  <si>
    <t>232084</t>
  </si>
  <si>
    <t>津島市</t>
  </si>
  <si>
    <t>ﾂｼﾏｼ</t>
  </si>
  <si>
    <t>232092</t>
  </si>
  <si>
    <t>碧南市</t>
  </si>
  <si>
    <t>ﾍｷﾅﾝｼ</t>
  </si>
  <si>
    <t>232106</t>
  </si>
  <si>
    <t>刈谷市</t>
  </si>
  <si>
    <t>ｶﾘﾔｼ</t>
  </si>
  <si>
    <t>232114</t>
  </si>
  <si>
    <t>豊田市</t>
  </si>
  <si>
    <t>ﾄﾖﾀｼ</t>
  </si>
  <si>
    <t>232122</t>
  </si>
  <si>
    <t>安城市</t>
  </si>
  <si>
    <t>ｱﾝｼﾞｮｳｼ</t>
  </si>
  <si>
    <t>232131</t>
  </si>
  <si>
    <t>西尾市</t>
  </si>
  <si>
    <t>ﾆｼｵｼ</t>
  </si>
  <si>
    <t>232149</t>
  </si>
  <si>
    <t>蒲郡市</t>
  </si>
  <si>
    <t>ｶﾞﾏｺﾞｵﾘｼ</t>
  </si>
  <si>
    <t>232157</t>
  </si>
  <si>
    <t>犬山市</t>
  </si>
  <si>
    <t>ｲﾇﾔﾏｼ</t>
  </si>
  <si>
    <t>232165</t>
  </si>
  <si>
    <t>常滑市</t>
  </si>
  <si>
    <t>ﾄｺﾅﾒｼ</t>
  </si>
  <si>
    <t>232173</t>
  </si>
  <si>
    <t>江南市</t>
  </si>
  <si>
    <t>ｺｳﾅﾝｼ</t>
  </si>
  <si>
    <t>232190</t>
  </si>
  <si>
    <t>小牧市</t>
  </si>
  <si>
    <t>ｺﾏｷｼ</t>
  </si>
  <si>
    <t>232203</t>
  </si>
  <si>
    <t>稲沢市</t>
  </si>
  <si>
    <t>ｲﾅｻﾞﾜｼ</t>
  </si>
  <si>
    <t>232211</t>
  </si>
  <si>
    <t>新城市</t>
  </si>
  <si>
    <t>ｼﾝｼﾛｼ</t>
  </si>
  <si>
    <t>232220</t>
  </si>
  <si>
    <t>東海市</t>
  </si>
  <si>
    <t>ﾄｳｶｲｼ</t>
  </si>
  <si>
    <t>232238</t>
  </si>
  <si>
    <t>大府市</t>
  </si>
  <si>
    <t>ｵｵﾌﾞｼ</t>
  </si>
  <si>
    <t>232246</t>
  </si>
  <si>
    <t>知多市</t>
  </si>
  <si>
    <t>ﾁﾀｼ</t>
  </si>
  <si>
    <t>232254</t>
  </si>
  <si>
    <t>知立市</t>
  </si>
  <si>
    <t>ﾁﾘｭｳｼ</t>
  </si>
  <si>
    <t>232262</t>
  </si>
  <si>
    <t>尾張旭市</t>
  </si>
  <si>
    <t>ｵﾜﾘｱｻﾋｼ</t>
  </si>
  <si>
    <t>232271</t>
  </si>
  <si>
    <t>高浜市</t>
  </si>
  <si>
    <t>ﾀｶﾊﾏｼ</t>
  </si>
  <si>
    <t>232289</t>
  </si>
  <si>
    <t>岩倉市</t>
  </si>
  <si>
    <t>ｲﾜｸﾗｼ</t>
  </si>
  <si>
    <t>232297</t>
  </si>
  <si>
    <t>豊明市</t>
  </si>
  <si>
    <t>ﾄﾖｱｹｼ</t>
  </si>
  <si>
    <t>232301</t>
  </si>
  <si>
    <t>日進市</t>
  </si>
  <si>
    <t>ﾆｯｼﾝｼ</t>
  </si>
  <si>
    <t>232319</t>
  </si>
  <si>
    <t>田原市</t>
  </si>
  <si>
    <t>ﾀﾊﾗｼ</t>
  </si>
  <si>
    <t>232327</t>
  </si>
  <si>
    <t>愛西市</t>
  </si>
  <si>
    <t>ｱｲｻｲｼ</t>
  </si>
  <si>
    <t>232335</t>
  </si>
  <si>
    <t>清須市</t>
  </si>
  <si>
    <t>ｷﾖｽｼ</t>
  </si>
  <si>
    <t>232343</t>
  </si>
  <si>
    <t>北名古屋市</t>
  </si>
  <si>
    <t>ｷﾀﾅｺﾞﾔｼ</t>
  </si>
  <si>
    <t>232351</t>
  </si>
  <si>
    <t>弥富市</t>
  </si>
  <si>
    <t>ﾔﾄﾐｼ</t>
  </si>
  <si>
    <t>232360</t>
  </si>
  <si>
    <t>みよし市</t>
  </si>
  <si>
    <t>ﾐﾖｼｼ</t>
  </si>
  <si>
    <t>232378</t>
  </si>
  <si>
    <t>あま市</t>
  </si>
  <si>
    <t>ｱﾏｼ</t>
  </si>
  <si>
    <t>232386</t>
  </si>
  <si>
    <t>長久手市</t>
  </si>
  <si>
    <t>ﾅｶﾞｸﾃｼ</t>
  </si>
  <si>
    <t>233021</t>
  </si>
  <si>
    <t>東郷町</t>
  </si>
  <si>
    <t>ﾄｳｺﾞｳﾁｮｳ</t>
  </si>
  <si>
    <t>233421</t>
  </si>
  <si>
    <t>豊山町</t>
  </si>
  <si>
    <t>ﾄﾖﾔﾏﾁｮｳ</t>
  </si>
  <si>
    <t>233617</t>
  </si>
  <si>
    <t>大口町</t>
  </si>
  <si>
    <t>ｵｵｸﾞﾁﾁｮｳ</t>
  </si>
  <si>
    <t>233625</t>
  </si>
  <si>
    <t>扶桑町</t>
  </si>
  <si>
    <t>ﾌｿｳﾁｮｳ</t>
  </si>
  <si>
    <t>234249</t>
  </si>
  <si>
    <t>大治町</t>
  </si>
  <si>
    <t>ｵｵﾊﾙﾁｮｳ</t>
  </si>
  <si>
    <t>234257</t>
  </si>
  <si>
    <t>蟹江町</t>
  </si>
  <si>
    <t>ｶﾆｴﾁｮｳ</t>
  </si>
  <si>
    <t>234273</t>
  </si>
  <si>
    <t>飛島村</t>
  </si>
  <si>
    <t>ﾄﾋﾞｼﾏﾑﾗ</t>
  </si>
  <si>
    <t>234419</t>
  </si>
  <si>
    <t>阿久比町</t>
  </si>
  <si>
    <t>ｱｸﾞｲﾁｮｳ</t>
  </si>
  <si>
    <t>234427</t>
  </si>
  <si>
    <t>東浦町</t>
  </si>
  <si>
    <t>ﾋｶﾞｼｳﾗﾁｮｳ</t>
  </si>
  <si>
    <t>234451</t>
  </si>
  <si>
    <t>南知多町</t>
  </si>
  <si>
    <t>ﾐﾅﾐﾁﾀﾁｮｳ</t>
  </si>
  <si>
    <t>234460</t>
  </si>
  <si>
    <t>234478</t>
  </si>
  <si>
    <t>武豊町</t>
  </si>
  <si>
    <t>ﾀｹﾄﾖﾁｮｳ</t>
  </si>
  <si>
    <t>235016</t>
  </si>
  <si>
    <t>幸田町</t>
  </si>
  <si>
    <t>ｺｳﾀﾁｮｳ</t>
  </si>
  <si>
    <t>235610</t>
  </si>
  <si>
    <t>設楽町</t>
  </si>
  <si>
    <t>ｼﾀﾗﾁｮｳ</t>
  </si>
  <si>
    <t>235628</t>
  </si>
  <si>
    <t>東栄町</t>
  </si>
  <si>
    <t>ﾄｳｴｲﾁｮｳ</t>
  </si>
  <si>
    <t>235636</t>
  </si>
  <si>
    <t>豊根村</t>
  </si>
  <si>
    <t>ﾄﾖﾈﾑﾗ</t>
  </si>
  <si>
    <t>240001</t>
  </si>
  <si>
    <t>三重県</t>
  </si>
  <si>
    <t>ﾐｴｹﾝ</t>
  </si>
  <si>
    <t>242012</t>
  </si>
  <si>
    <t>津市</t>
  </si>
  <si>
    <t>ﾂｼ</t>
  </si>
  <si>
    <t>242021</t>
  </si>
  <si>
    <t>四日市市</t>
  </si>
  <si>
    <t>ﾖｯｶｲﾁｼ</t>
  </si>
  <si>
    <t>242039</t>
  </si>
  <si>
    <t>伊勢市</t>
  </si>
  <si>
    <t>ｲｾｼ</t>
  </si>
  <si>
    <t>242047</t>
  </si>
  <si>
    <t>松阪市</t>
  </si>
  <si>
    <t>ﾏﾂｻｶｼ</t>
  </si>
  <si>
    <t>242055</t>
  </si>
  <si>
    <t>桑名市</t>
  </si>
  <si>
    <t>ｸﾜﾅｼ</t>
  </si>
  <si>
    <t>242071</t>
  </si>
  <si>
    <t>鈴鹿市</t>
  </si>
  <si>
    <t>ｽｽﾞｶｼ</t>
  </si>
  <si>
    <t>242080</t>
  </si>
  <si>
    <t>名張市</t>
  </si>
  <si>
    <t>ﾅﾊﾞﾘｼ</t>
  </si>
  <si>
    <t>242098</t>
  </si>
  <si>
    <t>尾鷲市</t>
  </si>
  <si>
    <t>ｵﾜｾｼ</t>
  </si>
  <si>
    <t>242101</t>
  </si>
  <si>
    <t>亀山市</t>
  </si>
  <si>
    <t>ｶﾒﾔﾏｼ</t>
  </si>
  <si>
    <t>242110</t>
  </si>
  <si>
    <t>鳥羽市</t>
  </si>
  <si>
    <t>ﾄﾊﾞｼ</t>
  </si>
  <si>
    <t>242128</t>
  </si>
  <si>
    <t>熊野市</t>
  </si>
  <si>
    <t>ｸﾏﾉｼ</t>
  </si>
  <si>
    <t>242144</t>
  </si>
  <si>
    <t>いなべ市</t>
  </si>
  <si>
    <t>ｲﾅﾍﾞｼ</t>
  </si>
  <si>
    <t>242152</t>
  </si>
  <si>
    <t>志摩市</t>
  </si>
  <si>
    <t>ｼﾏｼ</t>
  </si>
  <si>
    <t>242161</t>
  </si>
  <si>
    <t>伊賀市</t>
  </si>
  <si>
    <t>ｲｶﾞｼ</t>
  </si>
  <si>
    <t>243035</t>
  </si>
  <si>
    <t>木曽岬町</t>
  </si>
  <si>
    <t>ｷｿｻｷﾁｮｳ</t>
  </si>
  <si>
    <t>243248</t>
  </si>
  <si>
    <t>東員町</t>
  </si>
  <si>
    <t>ﾄｳｲﾝﾁｮｳ</t>
  </si>
  <si>
    <t>243418</t>
  </si>
  <si>
    <t>菰野町</t>
  </si>
  <si>
    <t>ｺﾓﾉﾁｮｳ</t>
  </si>
  <si>
    <t>243434</t>
  </si>
  <si>
    <t>ｱｻﾋﾁｮｳ</t>
  </si>
  <si>
    <t>243442</t>
  </si>
  <si>
    <t>川越町</t>
  </si>
  <si>
    <t>ｶﾜｺﾞｴﾁｮｳ</t>
  </si>
  <si>
    <t>244414</t>
  </si>
  <si>
    <t>多気町</t>
  </si>
  <si>
    <t>ﾀｷﾁｮｳ</t>
  </si>
  <si>
    <t>244422</t>
  </si>
  <si>
    <t>ﾒｲﾜﾁｮｳ</t>
  </si>
  <si>
    <t>244431</t>
  </si>
  <si>
    <t>大台町</t>
  </si>
  <si>
    <t>ｵｵﾀﾞｲﾁｮｳ</t>
  </si>
  <si>
    <t>244619</t>
  </si>
  <si>
    <t>玉城町</t>
  </si>
  <si>
    <t>ﾀﾏｷﾁｮｳ</t>
  </si>
  <si>
    <t>244708</t>
  </si>
  <si>
    <t>度会町</t>
  </si>
  <si>
    <t>ﾜﾀﾗｲﾁｮｳ</t>
  </si>
  <si>
    <t>244716</t>
  </si>
  <si>
    <t>大紀町</t>
  </si>
  <si>
    <t>244724</t>
  </si>
  <si>
    <t>南伊勢町</t>
  </si>
  <si>
    <t>ﾐﾅﾐｲｾﾁｮｳ</t>
  </si>
  <si>
    <t>245437</t>
  </si>
  <si>
    <t>紀北町</t>
  </si>
  <si>
    <t>ｷﾎｸﾁｮｳ</t>
  </si>
  <si>
    <t>245615</t>
  </si>
  <si>
    <t>御浜町</t>
  </si>
  <si>
    <t>245623</t>
  </si>
  <si>
    <t>紀宝町</t>
  </si>
  <si>
    <t>ｷﾎｳﾁｮｳ</t>
  </si>
  <si>
    <t>250007</t>
  </si>
  <si>
    <t>滋賀県</t>
  </si>
  <si>
    <t>ｼｶﾞｹﾝ</t>
  </si>
  <si>
    <t>252018</t>
  </si>
  <si>
    <t>大津市</t>
  </si>
  <si>
    <t>ｵｵﾂｼ</t>
  </si>
  <si>
    <t>252026</t>
  </si>
  <si>
    <t>彦根市</t>
  </si>
  <si>
    <t>ﾋｺﾈｼ</t>
  </si>
  <si>
    <t>252034</t>
  </si>
  <si>
    <t>長浜市</t>
  </si>
  <si>
    <t>ﾅｶﾞﾊﾏｼ</t>
  </si>
  <si>
    <t>252042</t>
  </si>
  <si>
    <t>近江八幡市</t>
  </si>
  <si>
    <t>ｵｳﾐﾊﾁﾏﾝｼ</t>
  </si>
  <si>
    <t>252069</t>
  </si>
  <si>
    <t>草津市</t>
  </si>
  <si>
    <t>ｸｻﾂｼ</t>
  </si>
  <si>
    <t>252077</t>
  </si>
  <si>
    <t>守山市</t>
  </si>
  <si>
    <t>ﾓﾘﾔﾏｼ</t>
  </si>
  <si>
    <t>252085</t>
  </si>
  <si>
    <t>栗東市</t>
  </si>
  <si>
    <t>ﾘｯﾄｳｼ</t>
  </si>
  <si>
    <t>252093</t>
  </si>
  <si>
    <t>甲賀市</t>
  </si>
  <si>
    <t>ｺｳｶｼ</t>
  </si>
  <si>
    <t>252107</t>
  </si>
  <si>
    <t>野洲市</t>
  </si>
  <si>
    <t>ﾔｽｼ</t>
  </si>
  <si>
    <t>252115</t>
  </si>
  <si>
    <t>湖南市</t>
  </si>
  <si>
    <t>ｺﾅﾝｼ</t>
  </si>
  <si>
    <t>252123</t>
  </si>
  <si>
    <t>高島市</t>
  </si>
  <si>
    <t>ﾀｶｼﾏｼ</t>
  </si>
  <si>
    <t>252131</t>
  </si>
  <si>
    <t>東近江市</t>
  </si>
  <si>
    <t>ﾋｶﾞｼｵｳﾐｼ</t>
  </si>
  <si>
    <t>252140</t>
  </si>
  <si>
    <t>米原市</t>
  </si>
  <si>
    <t>ﾏｲﾊﾞﾗｼ</t>
  </si>
  <si>
    <t>253839</t>
  </si>
  <si>
    <t>日野町</t>
  </si>
  <si>
    <t>ﾋﾉﾁｮｳ</t>
  </si>
  <si>
    <t>253847</t>
  </si>
  <si>
    <t>竜王町</t>
  </si>
  <si>
    <t>ﾘﾕｳｵｳﾁｮｳ</t>
  </si>
  <si>
    <t>254258</t>
  </si>
  <si>
    <t>愛荘町</t>
  </si>
  <si>
    <t>ｱｲｼｮｳﾁｮｳ</t>
  </si>
  <si>
    <t>254410</t>
  </si>
  <si>
    <t>豊郷町</t>
  </si>
  <si>
    <t>ﾄﾖｻﾄﾁｮｳ</t>
  </si>
  <si>
    <t>254428</t>
  </si>
  <si>
    <t>甲良町</t>
  </si>
  <si>
    <t>ｺｳﾗﾁｮｳ</t>
  </si>
  <si>
    <t>254436</t>
  </si>
  <si>
    <t>多賀町</t>
  </si>
  <si>
    <t>ﾀｶﾞﾁｮｳ</t>
  </si>
  <si>
    <t>260002</t>
  </si>
  <si>
    <t>京都府</t>
  </si>
  <si>
    <t>ｷｮｳﾄﾌ</t>
  </si>
  <si>
    <t>261009</t>
  </si>
  <si>
    <t>京都市</t>
  </si>
  <si>
    <t>ｷｮｳﾄｼ</t>
  </si>
  <si>
    <t>262013</t>
  </si>
  <si>
    <t>福知山市</t>
  </si>
  <si>
    <t>ﾌｸﾁﾔﾏｼ</t>
  </si>
  <si>
    <t>262021</t>
  </si>
  <si>
    <t>舞鶴市</t>
  </si>
  <si>
    <t>ﾏｲﾂﾞﾙｼ</t>
  </si>
  <si>
    <t>262030</t>
  </si>
  <si>
    <t>綾部市</t>
  </si>
  <si>
    <t>ｱﾔﾍﾞｼ</t>
  </si>
  <si>
    <t>262048</t>
  </si>
  <si>
    <t>宇治市</t>
  </si>
  <si>
    <t>ｳｼﾞｼ</t>
  </si>
  <si>
    <t>262056</t>
  </si>
  <si>
    <t>宮津市</t>
  </si>
  <si>
    <t>ﾐﾔﾂﾞｼ</t>
  </si>
  <si>
    <t>262064</t>
  </si>
  <si>
    <t>亀岡市</t>
  </si>
  <si>
    <t>ｶﾒｵｶｼ</t>
  </si>
  <si>
    <t>262072</t>
  </si>
  <si>
    <t>城陽市</t>
  </si>
  <si>
    <t>ｼﾞｮｳﾖｳｼ</t>
  </si>
  <si>
    <t>262081</t>
  </si>
  <si>
    <t>向日市</t>
  </si>
  <si>
    <t>ﾑｺｳｼ</t>
  </si>
  <si>
    <t>262099</t>
  </si>
  <si>
    <t>長岡京市</t>
  </si>
  <si>
    <t>ﾅｶﾞｵｶｷｮｳｼ</t>
  </si>
  <si>
    <t>262102</t>
  </si>
  <si>
    <t>八幡市</t>
  </si>
  <si>
    <t>ﾔﾜﾀｼ</t>
  </si>
  <si>
    <t>262111</t>
  </si>
  <si>
    <t>京田辺市</t>
  </si>
  <si>
    <t>ｷｮｳﾀﾅﾍﾞｼ</t>
  </si>
  <si>
    <t>262129</t>
  </si>
  <si>
    <t>京丹後市</t>
  </si>
  <si>
    <t>ｷｮｳﾀﾝｺﾞｼ</t>
  </si>
  <si>
    <t>262137</t>
  </si>
  <si>
    <t>南丹市</t>
  </si>
  <si>
    <t>ﾅﾝﾀﾝｼ</t>
  </si>
  <si>
    <t>262145</t>
  </si>
  <si>
    <t>木津川市</t>
  </si>
  <si>
    <t>ｷﾂﾞｶﾞﾜｼ</t>
  </si>
  <si>
    <t>263036</t>
  </si>
  <si>
    <t>大山崎町</t>
  </si>
  <si>
    <t>ｵｵﾔﾏｻﾞｷﾁｮｳ</t>
  </si>
  <si>
    <t>263222</t>
  </si>
  <si>
    <t>久御山町</t>
  </si>
  <si>
    <t>ｸﾐﾔﾏﾁｮｳ</t>
  </si>
  <si>
    <t>263435</t>
  </si>
  <si>
    <t>井手町</t>
  </si>
  <si>
    <t>ｲﾃﾞﾁｮｳ</t>
  </si>
  <si>
    <t>263443</t>
  </si>
  <si>
    <t>宇治田原町</t>
  </si>
  <si>
    <t>ｳｼﾞﾀﾜﾗﾁｮｳ</t>
  </si>
  <si>
    <t>263648</t>
  </si>
  <si>
    <t>笠置町</t>
  </si>
  <si>
    <t>ｶｻｷﾞﾁｮｳ</t>
  </si>
  <si>
    <t>263656</t>
  </si>
  <si>
    <t>和束町</t>
  </si>
  <si>
    <t>ﾜﾂﾞｶﾁｮｳ</t>
  </si>
  <si>
    <t>263664</t>
  </si>
  <si>
    <t>精華町</t>
  </si>
  <si>
    <t>ｾｲｶﾁｮｳ</t>
  </si>
  <si>
    <t>263672</t>
  </si>
  <si>
    <t>南山城村</t>
  </si>
  <si>
    <t>ﾐﾅﾐﾔﾏｼﾛﾑﾗ</t>
  </si>
  <si>
    <t>264075</t>
  </si>
  <si>
    <t>京丹波町</t>
  </si>
  <si>
    <t>ｷｮｳﾀﾝﾊﾞﾁｮｳ</t>
  </si>
  <si>
    <t>264636</t>
  </si>
  <si>
    <t>伊根町</t>
  </si>
  <si>
    <t>ｲﾈﾁｮｳ</t>
  </si>
  <si>
    <t>264652</t>
  </si>
  <si>
    <t>与謝野町</t>
  </si>
  <si>
    <t>ﾖｻﾉﾁｮｳ</t>
  </si>
  <si>
    <t>270008</t>
  </si>
  <si>
    <t>大阪府</t>
  </si>
  <si>
    <t>ｵｵｻｶﾌ</t>
  </si>
  <si>
    <t>271004</t>
  </si>
  <si>
    <t>大阪市</t>
  </si>
  <si>
    <t>ｵｵｻｶｼ</t>
  </si>
  <si>
    <t>271403</t>
  </si>
  <si>
    <t>堺市</t>
  </si>
  <si>
    <t>272027</t>
  </si>
  <si>
    <t>岸和田市</t>
  </si>
  <si>
    <t>ｷｼﾜﾀﾞｼ</t>
  </si>
  <si>
    <t>272035</t>
  </si>
  <si>
    <t>豊中市</t>
  </si>
  <si>
    <t>ﾄﾖﾅｶｼ</t>
  </si>
  <si>
    <t>272043</t>
  </si>
  <si>
    <t>池田市</t>
  </si>
  <si>
    <t>ｲｹﾀﾞｼ</t>
  </si>
  <si>
    <t>272051</t>
  </si>
  <si>
    <t>吹田市</t>
  </si>
  <si>
    <t>ｽｲﾀｼ</t>
  </si>
  <si>
    <t>272060</t>
  </si>
  <si>
    <t>泉大津市</t>
  </si>
  <si>
    <t>ｲｽﾞﾐｵｵﾂｼ</t>
  </si>
  <si>
    <t>272078</t>
  </si>
  <si>
    <t>高槻市</t>
  </si>
  <si>
    <t>ﾀｶﾂｷｼ</t>
  </si>
  <si>
    <t>272086</t>
  </si>
  <si>
    <t>貝塚市</t>
  </si>
  <si>
    <t>ｶｲﾂﾞｶｼ</t>
  </si>
  <si>
    <t>272094</t>
  </si>
  <si>
    <t>守口市</t>
  </si>
  <si>
    <t>ﾓﾘｸﾞﾁｼ</t>
  </si>
  <si>
    <t>272108</t>
  </si>
  <si>
    <t>枚方市</t>
  </si>
  <si>
    <t>ﾋﾗｶﾀｼ</t>
  </si>
  <si>
    <t>272116</t>
  </si>
  <si>
    <t>茨木市</t>
  </si>
  <si>
    <t>ｲﾊﾞﾗｷｼ</t>
  </si>
  <si>
    <t>272124</t>
  </si>
  <si>
    <t>八尾市</t>
  </si>
  <si>
    <t>ﾔｵｼ</t>
  </si>
  <si>
    <t>272132</t>
  </si>
  <si>
    <t>泉佐野市</t>
  </si>
  <si>
    <t>ｲｽﾞﾐｻﾉｼ</t>
  </si>
  <si>
    <t>272141</t>
  </si>
  <si>
    <t>富田林市</t>
  </si>
  <si>
    <t>ﾄﾝﾀﾞﾊﾞﾔｼｼ</t>
  </si>
  <si>
    <t>272159</t>
  </si>
  <si>
    <t>寝屋川市</t>
  </si>
  <si>
    <t>ﾈﾔｶﾞﾜｼ</t>
  </si>
  <si>
    <t>272167</t>
  </si>
  <si>
    <t>河内長野市</t>
  </si>
  <si>
    <t>ｶﾜﾁﾅｶﾞﾉｼ</t>
  </si>
  <si>
    <t>272175</t>
  </si>
  <si>
    <t>松原市</t>
  </si>
  <si>
    <t>ﾏﾂﾊﾞﾗｼ</t>
  </si>
  <si>
    <t>272183</t>
  </si>
  <si>
    <t>大東市</t>
  </si>
  <si>
    <t>ﾀﾞｲﾄｳｼ</t>
  </si>
  <si>
    <t>272191</t>
  </si>
  <si>
    <t>和泉市</t>
  </si>
  <si>
    <t>ｲｽﾞﾐｼ</t>
  </si>
  <si>
    <t>272205</t>
  </si>
  <si>
    <t>箕面市</t>
  </si>
  <si>
    <t>ﾐﾉｵｼ</t>
  </si>
  <si>
    <t>272213</t>
  </si>
  <si>
    <t>柏原市</t>
  </si>
  <si>
    <t>ｶｼﾜﾗｼ</t>
  </si>
  <si>
    <t>272221</t>
  </si>
  <si>
    <t>羽曳野市</t>
  </si>
  <si>
    <t>ﾊﾋﾞｷﾉｼ</t>
  </si>
  <si>
    <t>272230</t>
  </si>
  <si>
    <t>門真市</t>
  </si>
  <si>
    <t>ｶﾄﾞﾏｼ</t>
  </si>
  <si>
    <t>272248</t>
  </si>
  <si>
    <t>摂津市</t>
  </si>
  <si>
    <t>ｾｯﾂｼ</t>
  </si>
  <si>
    <t>272256</t>
  </si>
  <si>
    <t>高石市</t>
  </si>
  <si>
    <t>ﾀｶｲｼｼ</t>
  </si>
  <si>
    <t>272264</t>
  </si>
  <si>
    <t>藤井寺市</t>
  </si>
  <si>
    <t>ﾌｼﾞｲﾃﾞﾗｼ</t>
  </si>
  <si>
    <t>272272</t>
  </si>
  <si>
    <t>東大阪市</t>
  </si>
  <si>
    <t>ﾋｶﾞｼｵｵｻｶｼ</t>
  </si>
  <si>
    <t>272281</t>
  </si>
  <si>
    <t>泉南市</t>
  </si>
  <si>
    <t>ｾﾝﾅﾝｼ</t>
  </si>
  <si>
    <t>272299</t>
  </si>
  <si>
    <t>四條畷市</t>
  </si>
  <si>
    <t>ｼｼﾞﾖｳﾅﾜﾃｼ</t>
  </si>
  <si>
    <t>272302</t>
  </si>
  <si>
    <t>交野市</t>
  </si>
  <si>
    <t>ｶﾀﾉｼ</t>
  </si>
  <si>
    <t>272311</t>
  </si>
  <si>
    <t>大阪狭山市</t>
  </si>
  <si>
    <t>ｵｵｻｶｻﾔﾏｼ</t>
  </si>
  <si>
    <t>272329</t>
  </si>
  <si>
    <t>阪南市</t>
  </si>
  <si>
    <t>ﾊﾝﾅﾝｼ</t>
  </si>
  <si>
    <t>273015</t>
  </si>
  <si>
    <t>島本町</t>
  </si>
  <si>
    <t>ｼﾏﾓﾄﾁｮｳ</t>
  </si>
  <si>
    <t>273210</t>
  </si>
  <si>
    <t>豊能町</t>
  </si>
  <si>
    <t>ﾄﾖﾉﾁｮｳ</t>
  </si>
  <si>
    <t>273228</t>
  </si>
  <si>
    <t>能勢町</t>
  </si>
  <si>
    <t>ﾉｾﾁｮｳ</t>
  </si>
  <si>
    <t>273414</t>
  </si>
  <si>
    <t>忠岡町</t>
  </si>
  <si>
    <t>ﾀﾀﾞｵｶﾁｮｳ</t>
  </si>
  <si>
    <t>273619</t>
  </si>
  <si>
    <t>熊取町</t>
  </si>
  <si>
    <t>ｸﾏﾄﾘﾁｮｳ</t>
  </si>
  <si>
    <t>273627</t>
  </si>
  <si>
    <t>田尻町</t>
  </si>
  <si>
    <t>ﾀｼﾞﾘﾁｮｳ</t>
  </si>
  <si>
    <t>273660</t>
  </si>
  <si>
    <t>岬町</t>
  </si>
  <si>
    <t>ﾐｻｷﾁｮｳ</t>
  </si>
  <si>
    <t>273813</t>
  </si>
  <si>
    <t>太子町</t>
  </si>
  <si>
    <t>ﾀｲｼﾁｮｳ</t>
  </si>
  <si>
    <t>273821</t>
  </si>
  <si>
    <t>河南町</t>
  </si>
  <si>
    <t>ｶﾅﾝﾁｮｳ</t>
  </si>
  <si>
    <t>273830</t>
  </si>
  <si>
    <t>千早赤阪村</t>
  </si>
  <si>
    <t>ﾁﾊﾔｱｶｻｶﾑﾗ</t>
  </si>
  <si>
    <t>280003</t>
  </si>
  <si>
    <t>兵庫県</t>
  </si>
  <si>
    <t>ﾋｮｳｺﾞｹﾝ</t>
  </si>
  <si>
    <t>281000</t>
  </si>
  <si>
    <t>神戸市</t>
  </si>
  <si>
    <t>ｺｳﾍﾞｼ</t>
  </si>
  <si>
    <t>282014</t>
  </si>
  <si>
    <t>姫路市</t>
  </si>
  <si>
    <t>ﾋﾒｼﾞｼ</t>
  </si>
  <si>
    <t>282022</t>
  </si>
  <si>
    <t>尼崎市</t>
  </si>
  <si>
    <t>ｱﾏｶﾞｻｷｼ</t>
  </si>
  <si>
    <t>282031</t>
  </si>
  <si>
    <t>明石市</t>
  </si>
  <si>
    <t>ｱｶｼｼ</t>
  </si>
  <si>
    <t>282049</t>
  </si>
  <si>
    <t>西宮市</t>
  </si>
  <si>
    <t>ﾆｼﾉﾐﾔｼ</t>
  </si>
  <si>
    <t>282057</t>
  </si>
  <si>
    <t>洲本市</t>
  </si>
  <si>
    <t>ｽﾓﾄｼ</t>
  </si>
  <si>
    <t>282065</t>
  </si>
  <si>
    <t>芦屋市</t>
  </si>
  <si>
    <t>ｱｼﾔｼ</t>
  </si>
  <si>
    <t>282073</t>
  </si>
  <si>
    <t>伊丹市</t>
  </si>
  <si>
    <t>ｲﾀﾐｼ</t>
  </si>
  <si>
    <t>282081</t>
  </si>
  <si>
    <t>相生市</t>
  </si>
  <si>
    <t>ｱｲｵｲｼ</t>
  </si>
  <si>
    <t>282090</t>
  </si>
  <si>
    <t>豊岡市</t>
  </si>
  <si>
    <t>ﾄﾖｵｶｼ</t>
  </si>
  <si>
    <t>282103</t>
  </si>
  <si>
    <t>加古川市</t>
  </si>
  <si>
    <t>ｶｺｶﾞﾜｼ</t>
  </si>
  <si>
    <t>282120</t>
  </si>
  <si>
    <t>赤穂市</t>
  </si>
  <si>
    <t>ｱｺｳｼ</t>
  </si>
  <si>
    <t>282138</t>
  </si>
  <si>
    <t>西脇市</t>
  </si>
  <si>
    <t>ﾆｼﾜｷｼ</t>
  </si>
  <si>
    <t>282146</t>
  </si>
  <si>
    <t>宝塚市</t>
  </si>
  <si>
    <t>ﾀｶﾗﾂﾞｶｼ</t>
  </si>
  <si>
    <t>282154</t>
  </si>
  <si>
    <t>三木市</t>
  </si>
  <si>
    <t>ﾐｷｼ</t>
  </si>
  <si>
    <t>282162</t>
  </si>
  <si>
    <t>高砂市</t>
  </si>
  <si>
    <t>ﾀｶｻｺﾞｼ</t>
  </si>
  <si>
    <t>282171</t>
  </si>
  <si>
    <t>川西市</t>
  </si>
  <si>
    <t>ｶﾜﾆｼｼ</t>
  </si>
  <si>
    <t>282189</t>
  </si>
  <si>
    <t>小野市</t>
  </si>
  <si>
    <t>ｵﾉｼ</t>
  </si>
  <si>
    <t>282197</t>
  </si>
  <si>
    <t>三田市</t>
  </si>
  <si>
    <t>ｻﾝﾀﾞｼ</t>
  </si>
  <si>
    <t>282201</t>
  </si>
  <si>
    <t>加西市</t>
  </si>
  <si>
    <t>ｶｻｲｼ</t>
  </si>
  <si>
    <t>282219</t>
  </si>
  <si>
    <t>篠山市</t>
  </si>
  <si>
    <t>ｻｻﾔﾏｼ</t>
  </si>
  <si>
    <t>282227</t>
  </si>
  <si>
    <t>養父市</t>
  </si>
  <si>
    <t>ﾔﾌﾞｼ</t>
  </si>
  <si>
    <t>282235</t>
  </si>
  <si>
    <t>丹波市</t>
  </si>
  <si>
    <t>ﾀﾝﾊﾞｼ</t>
  </si>
  <si>
    <t>282243</t>
  </si>
  <si>
    <t>南あわじ市</t>
  </si>
  <si>
    <t>ﾐﾅﾐｱﾜｼﾞｼ</t>
  </si>
  <si>
    <t>282251</t>
  </si>
  <si>
    <t>朝来市</t>
  </si>
  <si>
    <t>ｱｻｺﾞｼ</t>
  </si>
  <si>
    <t>282260</t>
  </si>
  <si>
    <t>淡路市</t>
  </si>
  <si>
    <t>ｱﾜｼﾞｼ</t>
  </si>
  <si>
    <t>282278</t>
  </si>
  <si>
    <t>宍粟市</t>
  </si>
  <si>
    <t>ｼｿｳｼ</t>
  </si>
  <si>
    <t>282286</t>
  </si>
  <si>
    <t>加東市</t>
  </si>
  <si>
    <t>ｶﾄｳｼ</t>
  </si>
  <si>
    <t>282294</t>
  </si>
  <si>
    <t>たつの市</t>
  </si>
  <si>
    <t>ﾀﾂﾉｼ</t>
  </si>
  <si>
    <t>283011</t>
  </si>
  <si>
    <t>猪名川町</t>
  </si>
  <si>
    <t>ｲﾅｶﾞﾜﾁｮｳ</t>
  </si>
  <si>
    <t>283657</t>
  </si>
  <si>
    <t>多可町</t>
  </si>
  <si>
    <t>ﾀｶﾁｮｳ</t>
  </si>
  <si>
    <t>283819</t>
  </si>
  <si>
    <t>稲美町</t>
  </si>
  <si>
    <t>ｲﾅﾐﾁｮｳ</t>
  </si>
  <si>
    <t>283827</t>
  </si>
  <si>
    <t>播磨町</t>
  </si>
  <si>
    <t>ﾊﾘﾏﾁｮｳ</t>
  </si>
  <si>
    <t>284424</t>
  </si>
  <si>
    <t>市川町</t>
  </si>
  <si>
    <t>ｲﾁｶﾜﾁｮｳ</t>
  </si>
  <si>
    <t>284432</t>
  </si>
  <si>
    <t>福崎町</t>
  </si>
  <si>
    <t>ﾌｸｻｷﾁｮｳ</t>
  </si>
  <si>
    <t>284467</t>
  </si>
  <si>
    <t>神河町</t>
  </si>
  <si>
    <t>284645</t>
  </si>
  <si>
    <t>284815</t>
  </si>
  <si>
    <t>上郡町</t>
  </si>
  <si>
    <t>ｶﾐｺﾞｵﾘﾁｮｳ</t>
  </si>
  <si>
    <t>285013</t>
  </si>
  <si>
    <t>佐用町</t>
  </si>
  <si>
    <t>ｻﾖｳﾁｮｳ</t>
  </si>
  <si>
    <t>285854</t>
  </si>
  <si>
    <t>香美町</t>
  </si>
  <si>
    <t>ｶﾐﾁｮｳ</t>
  </si>
  <si>
    <t>285862</t>
  </si>
  <si>
    <t>新温泉町</t>
  </si>
  <si>
    <t>ｼﾝｵﾝｾﾝﾁｮｳ</t>
  </si>
  <si>
    <t>290009</t>
  </si>
  <si>
    <t>奈良県</t>
  </si>
  <si>
    <t>ﾅﾗｹﾝ</t>
  </si>
  <si>
    <t>292010</t>
  </si>
  <si>
    <t>奈良市</t>
  </si>
  <si>
    <t>ﾅﾗｼ</t>
  </si>
  <si>
    <t>292028</t>
  </si>
  <si>
    <t>大和高田市</t>
  </si>
  <si>
    <t>ﾔﾏﾄﾀｶﾀﾞｼ</t>
  </si>
  <si>
    <t>292036</t>
  </si>
  <si>
    <t>大和郡山市</t>
  </si>
  <si>
    <t>ﾔﾏﾄｺｵﾘﾔﾏｼ</t>
  </si>
  <si>
    <t>292044</t>
  </si>
  <si>
    <t>天理市</t>
  </si>
  <si>
    <t>ﾃﾝﾘｼ</t>
  </si>
  <si>
    <t>292052</t>
  </si>
  <si>
    <t>橿原市</t>
  </si>
  <si>
    <t>ｶｼﾊﾗｼ</t>
  </si>
  <si>
    <t>292061</t>
  </si>
  <si>
    <t>桜井市</t>
  </si>
  <si>
    <t>ｻｸﾗｲｼ</t>
  </si>
  <si>
    <t>292079</t>
  </si>
  <si>
    <t>五條市</t>
  </si>
  <si>
    <t>ｺﾞｼﾞｮｳｼ</t>
  </si>
  <si>
    <t>292087</t>
  </si>
  <si>
    <t>御所市</t>
  </si>
  <si>
    <t>ｺﾞｾｼ</t>
  </si>
  <si>
    <t>292095</t>
  </si>
  <si>
    <t>生駒市</t>
  </si>
  <si>
    <t>ｲｺﾏｼ</t>
  </si>
  <si>
    <t>292109</t>
  </si>
  <si>
    <t>香芝市</t>
  </si>
  <si>
    <t>ｶｼﾊﾞｼ</t>
  </si>
  <si>
    <t>292117</t>
  </si>
  <si>
    <t>葛城市</t>
  </si>
  <si>
    <t>ｶﾂﾗｷﾞｼ</t>
  </si>
  <si>
    <t>292125</t>
  </si>
  <si>
    <t>宇陀市</t>
  </si>
  <si>
    <t>ｳﾀﾞｼ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</si>
  <si>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</si>
  <si>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</si>
  <si>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</si>
  <si>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</si>
  <si>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</si>
  <si>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</si>
  <si>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</si>
  <si>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</si>
  <si>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</si>
  <si>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</si>
  <si>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斑鳩町</t>
  </si>
  <si>
    <t>ｲｶﾙｶﾞﾁｮｳ</t>
  </si>
  <si>
    <t>293458</t>
  </si>
  <si>
    <t>安堵町</t>
  </si>
  <si>
    <t>ｱﾝﾄﾞﾁｮｳ</t>
  </si>
  <si>
    <t>293610</t>
  </si>
  <si>
    <t>ｶﾜﾆｼﾁｮｳ</t>
  </si>
  <si>
    <t>293628</t>
  </si>
  <si>
    <t>三宅町</t>
  </si>
  <si>
    <t>ﾐﾔｹﾁｮｳ</t>
  </si>
  <si>
    <t>293636</t>
  </si>
  <si>
    <t>田原本町</t>
  </si>
  <si>
    <t>ﾀﾜﾗﾓﾄﾁｮｳ</t>
  </si>
  <si>
    <t>293857</t>
  </si>
  <si>
    <t>曽爾村</t>
  </si>
  <si>
    <t>ｿﾆﾑﾗ</t>
  </si>
  <si>
    <t>293865</t>
  </si>
  <si>
    <t>御杖村</t>
  </si>
  <si>
    <t>ﾐﾂｴﾑﾗ</t>
  </si>
  <si>
    <t>294012</t>
  </si>
  <si>
    <t>高取町</t>
  </si>
  <si>
    <t>ﾀｶﾄﾘﾁｮｳ</t>
  </si>
  <si>
    <t>294021</t>
  </si>
  <si>
    <t>明日香村</t>
  </si>
  <si>
    <t>ｱｽｶﾑﾗ</t>
  </si>
  <si>
    <t>294241</t>
  </si>
  <si>
    <t>上牧町</t>
  </si>
  <si>
    <t>ｶﾝﾏｷﾁｮｳ</t>
  </si>
  <si>
    <t>294250</t>
  </si>
  <si>
    <t>王寺町</t>
  </si>
  <si>
    <t>ｵｳｼﾞﾁｮｳ</t>
  </si>
  <si>
    <t>294268</t>
  </si>
  <si>
    <t>広陵町</t>
  </si>
  <si>
    <t>ｺｳﾘﾖｳﾁｮｳ</t>
  </si>
  <si>
    <t>294276</t>
  </si>
  <si>
    <t>河合町</t>
  </si>
  <si>
    <t>ｶﾜｲﾁｮｳ</t>
  </si>
  <si>
    <t>294411</t>
  </si>
  <si>
    <t>吉野町</t>
  </si>
  <si>
    <t>ﾖｼﾉﾁｮｳ</t>
  </si>
  <si>
    <t>294420</t>
  </si>
  <si>
    <t>大淀町</t>
  </si>
  <si>
    <t>ｵｵﾖﾄﾞﾁｮｳ</t>
  </si>
  <si>
    <t>294438</t>
  </si>
  <si>
    <t>下市町</t>
  </si>
  <si>
    <t>ｼﾓｲﾁﾁｮｳ</t>
  </si>
  <si>
    <t>294446</t>
  </si>
  <si>
    <t>黒滝村</t>
  </si>
  <si>
    <t>ｸﾛﾀｷﾑﾗ</t>
  </si>
  <si>
    <t>294462</t>
  </si>
  <si>
    <t>天川村</t>
  </si>
  <si>
    <t>ﾃﾝｶﾜﾑﾗ</t>
  </si>
  <si>
    <t>294471</t>
  </si>
  <si>
    <t>野迫川村</t>
  </si>
  <si>
    <t>ﾉｾｶﾞﾜﾑﾗ</t>
  </si>
  <si>
    <t>294497</t>
  </si>
  <si>
    <t>十津川村</t>
  </si>
  <si>
    <t>ﾄﾂｶﾜﾑﾗ</t>
  </si>
  <si>
    <t>294501</t>
  </si>
  <si>
    <t>下北山村</t>
  </si>
  <si>
    <t>ｼﾓｷﾀﾔﾏﾑﾗ</t>
  </si>
  <si>
    <t>294519</t>
  </si>
  <si>
    <t>上北山村</t>
  </si>
  <si>
    <t>ｶﾐｷﾀﾔﾏﾑﾗ</t>
  </si>
  <si>
    <t>294527</t>
  </si>
  <si>
    <t>294535</t>
  </si>
  <si>
    <t>東吉野村</t>
  </si>
  <si>
    <t>ﾋｶﾞｼﾖｼﾉﾑﾗ</t>
  </si>
  <si>
    <t>300004</t>
  </si>
  <si>
    <t>和歌山県</t>
  </si>
  <si>
    <t>ﾜｶﾔﾏｹﾝ</t>
  </si>
  <si>
    <t>302015</t>
  </si>
  <si>
    <t>和歌山市</t>
  </si>
  <si>
    <t>ﾜｶﾔﾏｼ</t>
  </si>
  <si>
    <t>302023</t>
  </si>
  <si>
    <t>海南市</t>
  </si>
  <si>
    <t>ｶｲﾅﾝｼ</t>
  </si>
  <si>
    <t>302031</t>
  </si>
  <si>
    <t>橋本市</t>
  </si>
  <si>
    <t>ﾊｼﾓﾄｼ</t>
  </si>
  <si>
    <t>302040</t>
  </si>
  <si>
    <t>有田市</t>
  </si>
  <si>
    <t>ｱﾘﾀﾞｼ</t>
  </si>
  <si>
    <t>302058</t>
  </si>
  <si>
    <t>御坊市</t>
  </si>
  <si>
    <t>ｺﾞﾎﾞｳｼ</t>
  </si>
  <si>
    <t>302066</t>
  </si>
  <si>
    <t>田辺市</t>
  </si>
  <si>
    <t>ﾀﾅﾍﾞｼ</t>
  </si>
  <si>
    <t>302074</t>
  </si>
  <si>
    <t>新宮市</t>
  </si>
  <si>
    <t>ｼﾝｸﾞｳｼ</t>
  </si>
  <si>
    <t>302082</t>
  </si>
  <si>
    <t>紀の川市</t>
  </si>
  <si>
    <t>ｷﾉｶﾜｼ</t>
  </si>
  <si>
    <t>302091</t>
  </si>
  <si>
    <t>岩出市</t>
  </si>
  <si>
    <t>ｲﾜﾃﾞｼ</t>
  </si>
  <si>
    <t>303046</t>
  </si>
  <si>
    <t>紀美野町</t>
  </si>
  <si>
    <t>ｷﾐﾉﾁｮｳ</t>
  </si>
  <si>
    <t>303411</t>
  </si>
  <si>
    <t>かつらぎ町</t>
  </si>
  <si>
    <t>ｶﾂﾗｷﾞﾁｮｳ</t>
  </si>
  <si>
    <t>303437</t>
  </si>
  <si>
    <t>九度山町</t>
  </si>
  <si>
    <t>ｸﾄﾞﾔﾏﾁｮｳ</t>
  </si>
  <si>
    <t>303445</t>
  </si>
  <si>
    <t>高野町</t>
  </si>
  <si>
    <t>ｺｳﾔﾁｮｳ</t>
  </si>
  <si>
    <t>303615</t>
  </si>
  <si>
    <t>湯浅町</t>
  </si>
  <si>
    <t>ﾕｱｻﾁｮｳ</t>
  </si>
  <si>
    <t>303623</t>
  </si>
  <si>
    <t>広川町</t>
  </si>
  <si>
    <t>ﾋﾛｶﾞﾜﾁｮｳ</t>
  </si>
  <si>
    <t>303666</t>
  </si>
  <si>
    <t>有田川町</t>
  </si>
  <si>
    <t>ｱﾘﾀﾞｶﾞﾜﾁｮｳ</t>
  </si>
  <si>
    <t>303810</t>
  </si>
  <si>
    <t>303828</t>
  </si>
  <si>
    <t>303836</t>
  </si>
  <si>
    <t>由良町</t>
  </si>
  <si>
    <t>ﾕﾗﾁｮｳ</t>
  </si>
  <si>
    <t>303909</t>
  </si>
  <si>
    <t>印南町</t>
  </si>
  <si>
    <t>303917</t>
  </si>
  <si>
    <t>みなべ町</t>
  </si>
  <si>
    <t>ﾐﾅﾍﾞﾁｮｳ</t>
  </si>
  <si>
    <t>303925</t>
  </si>
  <si>
    <t>日高川町</t>
  </si>
  <si>
    <t>ﾋﾀﾞｶｶﾞﾜﾁｮｳ</t>
  </si>
  <si>
    <t>304018</t>
  </si>
  <si>
    <t>白浜町</t>
  </si>
  <si>
    <t>ｼﾗﾊﾏﾁｮｳ</t>
  </si>
  <si>
    <t>304042</t>
  </si>
  <si>
    <t>上富田町</t>
  </si>
  <si>
    <t>ｶﾐﾄﾝﾀﾞﾁｮｳ</t>
  </si>
  <si>
    <t>304069</t>
  </si>
  <si>
    <t>すさみ町</t>
  </si>
  <si>
    <t>ｽｻﾐﾁｮｳ</t>
  </si>
  <si>
    <t>304212</t>
  </si>
  <si>
    <t>那智勝浦町</t>
  </si>
  <si>
    <t>ﾅﾁｶﾂｳﾗﾁｮｳ</t>
  </si>
  <si>
    <t>304221</t>
  </si>
  <si>
    <t>太地町</t>
  </si>
  <si>
    <t>ﾀｲｼﾞﾁｮｳ</t>
  </si>
  <si>
    <t>304247</t>
  </si>
  <si>
    <t>古座川町</t>
  </si>
  <si>
    <t>ｺｻﾞｶﾞﾜﾁｮｳ</t>
  </si>
  <si>
    <t>304271</t>
  </si>
  <si>
    <t>北山村</t>
  </si>
  <si>
    <t>ｷﾀﾔﾏﾑﾗ</t>
  </si>
  <si>
    <t>304280</t>
  </si>
  <si>
    <t>串本町</t>
  </si>
  <si>
    <t>ｸｼﾓﾄﾁｮｳ</t>
  </si>
  <si>
    <t>310000</t>
  </si>
  <si>
    <t>鳥取県</t>
  </si>
  <si>
    <t>ﾄｯﾄﾘｹﾝ</t>
  </si>
  <si>
    <t>312011</t>
  </si>
  <si>
    <t>鳥取市</t>
  </si>
  <si>
    <t>ﾄｯﾄﾘｼ</t>
  </si>
  <si>
    <t>312029</t>
  </si>
  <si>
    <t>米子市</t>
  </si>
  <si>
    <t>ﾖﾅｺﾞｼ</t>
  </si>
  <si>
    <t>312037</t>
  </si>
  <si>
    <t>倉吉市</t>
  </si>
  <si>
    <t>ｸﾗﾖｼｼ</t>
  </si>
  <si>
    <t>312045</t>
  </si>
  <si>
    <t>境港市</t>
  </si>
  <si>
    <t>ｻｶｲﾐﾅﾄｼ</t>
  </si>
  <si>
    <t>313025</t>
  </si>
  <si>
    <t>岩美町</t>
  </si>
  <si>
    <t>ｲﾜﾐﾁｮｳ</t>
  </si>
  <si>
    <t>313254</t>
  </si>
  <si>
    <t>若桜町</t>
  </si>
  <si>
    <t>313289</t>
  </si>
  <si>
    <t>智頭町</t>
  </si>
  <si>
    <t>ﾁﾂﾞﾁｮｳ</t>
  </si>
  <si>
    <t>313297</t>
  </si>
  <si>
    <t>八頭町</t>
  </si>
  <si>
    <t>ﾔｽﾞﾁｮｳ</t>
  </si>
  <si>
    <t>313645</t>
  </si>
  <si>
    <t>三朝町</t>
  </si>
  <si>
    <t>ﾐｻｻﾁｮｳ</t>
  </si>
  <si>
    <t>313700</t>
  </si>
  <si>
    <t>湯梨浜町</t>
  </si>
  <si>
    <t>ﾕﾘﾊﾏﾁｮｳ</t>
  </si>
  <si>
    <t>313718</t>
  </si>
  <si>
    <t>琴浦町</t>
  </si>
  <si>
    <t>ｺﾄｳﾗﾁｮｳ</t>
  </si>
  <si>
    <t>313726</t>
  </si>
  <si>
    <t>北栄町</t>
  </si>
  <si>
    <t>ﾎｸｴｲﾁｮｳ</t>
  </si>
  <si>
    <t>313840</t>
  </si>
  <si>
    <t>日吉津村</t>
  </si>
  <si>
    <t>ﾋｴﾂﾞｿﾝ</t>
  </si>
  <si>
    <t>313866</t>
  </si>
  <si>
    <t>大山町</t>
  </si>
  <si>
    <t>ﾀﾞｲｾﾝﾁｮｳ</t>
  </si>
  <si>
    <t>313891</t>
  </si>
  <si>
    <t>313904</t>
  </si>
  <si>
    <t>伯耆町</t>
  </si>
  <si>
    <t>ﾎｳｷﾁｮｳ</t>
  </si>
  <si>
    <t>314013</t>
  </si>
  <si>
    <t>日南町</t>
  </si>
  <si>
    <t>ﾆﾁﾅﾝﾁｮｳ</t>
  </si>
  <si>
    <t>314021</t>
  </si>
  <si>
    <t>314030</t>
  </si>
  <si>
    <t>江府町</t>
  </si>
  <si>
    <t>ｺｳﾌﾁｮｳ</t>
  </si>
  <si>
    <t>320005</t>
  </si>
  <si>
    <t>島根県</t>
  </si>
  <si>
    <t>ｼﾏﾈｹﾝ</t>
  </si>
  <si>
    <t>322016</t>
  </si>
  <si>
    <t>松江市</t>
  </si>
  <si>
    <t>ﾏﾂｴｼ</t>
  </si>
  <si>
    <t>322024</t>
  </si>
  <si>
    <t>浜田市</t>
  </si>
  <si>
    <t>ﾊﾏﾀﾞｼ</t>
  </si>
  <si>
    <t>322032</t>
  </si>
  <si>
    <t>出雲市</t>
  </si>
  <si>
    <t>ｲｽﾞﾓｼ</t>
  </si>
  <si>
    <t>322041</t>
  </si>
  <si>
    <t>益田市</t>
  </si>
  <si>
    <t>ﾏｽﾀﾞｼ</t>
  </si>
  <si>
    <t>322059</t>
  </si>
  <si>
    <t>大田市</t>
  </si>
  <si>
    <t>ｵｵﾀﾞｼ</t>
  </si>
  <si>
    <t>322067</t>
  </si>
  <si>
    <t>安来市</t>
  </si>
  <si>
    <t>ﾔｽｷﾞｼ</t>
  </si>
  <si>
    <t>322075</t>
  </si>
  <si>
    <t>江津市</t>
  </si>
  <si>
    <t>ｺﾞｳﾂｼ</t>
  </si>
  <si>
    <t>322091</t>
  </si>
  <si>
    <t>雲南市</t>
  </si>
  <si>
    <t>ｳﾝﾅﾝｼ</t>
  </si>
  <si>
    <t>323438</t>
  </si>
  <si>
    <t>奥出雲町</t>
  </si>
  <si>
    <t>ｵｸｲｽﾞﾓﾁｮｳ</t>
  </si>
  <si>
    <t>323861</t>
  </si>
  <si>
    <t>飯南町</t>
  </si>
  <si>
    <t>ｲｲﾅﾝﾁｮｳ</t>
  </si>
  <si>
    <t>324418</t>
  </si>
  <si>
    <t>川本町</t>
  </si>
  <si>
    <t>ｶﾜﾓﾄﾏﾁ</t>
  </si>
  <si>
    <t>324485</t>
  </si>
  <si>
    <t>324493</t>
  </si>
  <si>
    <t>邑南町</t>
  </si>
  <si>
    <t>ｵｵﾅﾝﾁｮｳ</t>
  </si>
  <si>
    <t>325015</t>
  </si>
  <si>
    <t>津和野町</t>
  </si>
  <si>
    <t>ﾂﾜﾉﾁｮｳ</t>
  </si>
  <si>
    <t>325058</t>
  </si>
  <si>
    <t>吉賀町</t>
  </si>
  <si>
    <t>ﾖｼｶﾁｮｳ</t>
  </si>
  <si>
    <t>325252</t>
  </si>
  <si>
    <t>海士町</t>
  </si>
  <si>
    <t>ｱﾏﾁｮｳ</t>
  </si>
  <si>
    <t>325261</t>
  </si>
  <si>
    <t>西ノ島町</t>
  </si>
  <si>
    <t>ﾆｼﾉｼﾏﾁｮｳ</t>
  </si>
  <si>
    <t>325279</t>
  </si>
  <si>
    <t>知夫村</t>
  </si>
  <si>
    <t>ﾁﾌﾞﾑﾗ</t>
  </si>
  <si>
    <t>325287</t>
  </si>
  <si>
    <t>隠岐の島町</t>
  </si>
  <si>
    <t>ｵｷﾉｼﾏﾁｮｳ</t>
  </si>
  <si>
    <t>330001</t>
  </si>
  <si>
    <t>岡山県</t>
  </si>
  <si>
    <t>ｵｶﾔﾏｹﾝ</t>
  </si>
  <si>
    <t>331007</t>
  </si>
  <si>
    <t>岡山市</t>
  </si>
  <si>
    <t>ｵｶﾔﾏｼ</t>
  </si>
  <si>
    <t>332020</t>
  </si>
  <si>
    <t>倉敷市</t>
  </si>
  <si>
    <t>ｸﾗｼｷｼ</t>
  </si>
  <si>
    <t>332038</t>
  </si>
  <si>
    <t>津山市</t>
  </si>
  <si>
    <t>ﾂﾔﾏｼ</t>
  </si>
  <si>
    <t>332046</t>
  </si>
  <si>
    <t>玉野市</t>
  </si>
  <si>
    <t>ﾀﾏﾉｼ</t>
  </si>
  <si>
    <t>332054</t>
  </si>
  <si>
    <t>笠岡市</t>
  </si>
  <si>
    <t>ｶｻｵｶｼ</t>
  </si>
  <si>
    <t>332071</t>
  </si>
  <si>
    <t>井原市</t>
  </si>
  <si>
    <t>ｲﾊﾞﾗｼ</t>
  </si>
  <si>
    <t>332089</t>
  </si>
  <si>
    <t>総社市</t>
  </si>
  <si>
    <t>ｿｳｼﾞﾔｼ</t>
  </si>
  <si>
    <t>332097</t>
  </si>
  <si>
    <t>高梁市</t>
  </si>
  <si>
    <t>ﾀｶﾊｼｼ</t>
  </si>
  <si>
    <t>332101</t>
  </si>
  <si>
    <t>新見市</t>
  </si>
  <si>
    <t>ﾆｲﾐｼ</t>
  </si>
  <si>
    <t>332119</t>
  </si>
  <si>
    <t>備前市</t>
  </si>
  <si>
    <t>ﾋﾞｾﾞﾝｼ</t>
  </si>
  <si>
    <t>332127</t>
  </si>
  <si>
    <t>瀬戸内市</t>
  </si>
  <si>
    <t>ｾﾄｳﾁｼ</t>
  </si>
  <si>
    <t>332135</t>
  </si>
  <si>
    <t>赤磐市</t>
  </si>
  <si>
    <t>ｱｶｲﾜｼ</t>
  </si>
  <si>
    <t>332143</t>
  </si>
  <si>
    <t>真庭市</t>
  </si>
  <si>
    <t>ﾏﾆﾜｼ</t>
  </si>
  <si>
    <t>332151</t>
  </si>
  <si>
    <t>美作市</t>
  </si>
  <si>
    <t>ﾐﾏｻｶｼ</t>
  </si>
  <si>
    <t>332160</t>
  </si>
  <si>
    <t>浅口市</t>
  </si>
  <si>
    <t>ｱｻｸﾁｼ</t>
  </si>
  <si>
    <t>333468</t>
  </si>
  <si>
    <t>和気町</t>
  </si>
  <si>
    <t>ﾜｹﾁｮｳ</t>
  </si>
  <si>
    <t>334235</t>
  </si>
  <si>
    <t>早島町</t>
  </si>
  <si>
    <t>ﾊﾔｼﾏﾁｮｳ</t>
  </si>
  <si>
    <t>334456</t>
  </si>
  <si>
    <t>里庄町</t>
  </si>
  <si>
    <t>ｻﾄｼｮｳﾁｮｳ</t>
  </si>
  <si>
    <t>334618</t>
  </si>
  <si>
    <t>矢掛町</t>
  </si>
  <si>
    <t>ﾔｶｹﾞﾁｮｳ</t>
  </si>
  <si>
    <t>335860</t>
  </si>
  <si>
    <t>新庄村</t>
  </si>
  <si>
    <t>ｼﾝｼﾞﾖｳｿﾝ</t>
  </si>
  <si>
    <t>336068</t>
  </si>
  <si>
    <t>鏡野町</t>
  </si>
  <si>
    <t>ｶｶﾞﾐﾉﾁｮｳ</t>
  </si>
  <si>
    <t>336220</t>
  </si>
  <si>
    <t>勝央町</t>
  </si>
  <si>
    <t>ｼｮｳｵｳﾁｮｳ</t>
  </si>
  <si>
    <t>336238</t>
  </si>
  <si>
    <t>奈義町</t>
  </si>
  <si>
    <t>ﾅｷﾞﾁｮｳ</t>
  </si>
  <si>
    <t>336432</t>
  </si>
  <si>
    <t>西粟倉村</t>
  </si>
  <si>
    <t>ﾆｼｱﾜｸﾗｿﾝ</t>
  </si>
  <si>
    <t>336637</t>
  </si>
  <si>
    <t>久米南町</t>
  </si>
  <si>
    <t>ｸﾒﾅﾝﾁｮｳ</t>
  </si>
  <si>
    <t>336661</t>
  </si>
  <si>
    <t>美咲町</t>
  </si>
  <si>
    <t>336815</t>
  </si>
  <si>
    <t>吉備中央町</t>
  </si>
  <si>
    <t>ｷﾋﾞﾁｭｳｵｳﾁｮｳ</t>
  </si>
  <si>
    <t>340006</t>
  </si>
  <si>
    <t>広島県</t>
  </si>
  <si>
    <t>ﾋﾛｼﾏｹﾝ</t>
  </si>
  <si>
    <t>341002</t>
  </si>
  <si>
    <t>広島市</t>
  </si>
  <si>
    <t>ﾋﾛｼﾏｼ</t>
  </si>
  <si>
    <t>342025</t>
  </si>
  <si>
    <t>呉市</t>
  </si>
  <si>
    <t>ｸﾚｼ</t>
  </si>
  <si>
    <t>342033</t>
  </si>
  <si>
    <t>竹原市</t>
  </si>
  <si>
    <t>ﾀｹﾊﾗｼ</t>
  </si>
  <si>
    <t>342041</t>
  </si>
  <si>
    <t>三原市</t>
  </si>
  <si>
    <t>ﾐﾊﾗｼ</t>
  </si>
  <si>
    <t>342050</t>
  </si>
  <si>
    <t>尾道市</t>
  </si>
  <si>
    <t>ｵﾉﾐﾁｼ</t>
  </si>
  <si>
    <t>342076</t>
  </si>
  <si>
    <t>福山市</t>
  </si>
  <si>
    <t>ﾌｸﾔﾏｼ</t>
  </si>
  <si>
    <t>342084</t>
  </si>
  <si>
    <t>342092</t>
  </si>
  <si>
    <t>三次市</t>
  </si>
  <si>
    <t>342106</t>
  </si>
  <si>
    <t>庄原市</t>
  </si>
  <si>
    <t>ｼｮｳﾊﾞﾗｼ</t>
  </si>
  <si>
    <t>342114</t>
  </si>
  <si>
    <t>大竹市</t>
  </si>
  <si>
    <t>ｵｵﾀｹｼ</t>
  </si>
  <si>
    <t>342122</t>
  </si>
  <si>
    <t>東広島市</t>
  </si>
  <si>
    <t>ﾋｶﾞｼﾋﾛｼﾏｼ</t>
  </si>
  <si>
    <t>342131</t>
  </si>
  <si>
    <t>廿日市市</t>
  </si>
  <si>
    <t>ﾊﾂｶｲﾁｼ</t>
  </si>
  <si>
    <t>342149</t>
  </si>
  <si>
    <t>安芸高田市</t>
  </si>
  <si>
    <t>ｱｷﾀｶﾀｼ</t>
  </si>
  <si>
    <t>342157</t>
  </si>
  <si>
    <t>江田島市</t>
  </si>
  <si>
    <t>ｴﾀｼﾞﾏｼ</t>
  </si>
  <si>
    <t>343021</t>
  </si>
  <si>
    <t>府中町</t>
  </si>
  <si>
    <t>ﾌﾁｭｳﾁｮｳ</t>
  </si>
  <si>
    <t>343048</t>
  </si>
  <si>
    <t>海田町</t>
  </si>
  <si>
    <t>ｶｲﾀﾁｮｳ</t>
  </si>
  <si>
    <t>343072</t>
  </si>
  <si>
    <t>熊野町</t>
  </si>
  <si>
    <t>ｸﾏﾉﾁｮｳ</t>
  </si>
  <si>
    <t>343099</t>
  </si>
  <si>
    <t>坂町</t>
  </si>
  <si>
    <t>ｻｶﾁｮｳ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</si>
  <si>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</si>
  <si>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</si>
  <si>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</si>
  <si>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</si>
  <si>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</si>
  <si>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</si>
  <si>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344311</t>
  </si>
  <si>
    <t>大崎上島町</t>
  </si>
  <si>
    <t>ｵｵｻｷｶﾐｼﾞﾏﾁｮｳ</t>
  </si>
  <si>
    <t>344621</t>
  </si>
  <si>
    <t>世羅町</t>
  </si>
  <si>
    <t>ｾﾗﾁｮｳ</t>
  </si>
  <si>
    <t>345458</t>
  </si>
  <si>
    <t>神石高原町</t>
  </si>
  <si>
    <t>ｼﾞﾝｾｷｺｳｹﾞﾝﾁｮｳ</t>
  </si>
  <si>
    <t>350001</t>
  </si>
  <si>
    <t>山口県</t>
  </si>
  <si>
    <t>ﾔﾏｸﾞﾁｹﾝ</t>
  </si>
  <si>
    <t>352012</t>
  </si>
  <si>
    <t>下関市</t>
  </si>
  <si>
    <t>ｼﾓﾉｾｷｼ</t>
  </si>
  <si>
    <t>352021</t>
  </si>
  <si>
    <t>宇部市</t>
  </si>
  <si>
    <t>ｳﾍﾞｼ</t>
  </si>
  <si>
    <t>352039</t>
  </si>
  <si>
    <t>山口市</t>
  </si>
  <si>
    <t>ﾔﾏｸﾞﾁｼ</t>
  </si>
  <si>
    <t>352047</t>
  </si>
  <si>
    <t>萩市</t>
  </si>
  <si>
    <t>ﾊｷﾞｼ</t>
  </si>
  <si>
    <t>352063</t>
  </si>
  <si>
    <t>防府市</t>
  </si>
  <si>
    <t>ﾎｳﾌｼ</t>
  </si>
  <si>
    <t>352071</t>
  </si>
  <si>
    <t>下松市</t>
  </si>
  <si>
    <t>ｸﾀﾞﾏﾂｼ</t>
  </si>
  <si>
    <t>352080</t>
  </si>
  <si>
    <t>岩国市</t>
  </si>
  <si>
    <t>ｲﾜｸﾆｼ</t>
  </si>
  <si>
    <t>352101</t>
  </si>
  <si>
    <t>光市</t>
  </si>
  <si>
    <t>ﾋｶﾘｼ</t>
  </si>
  <si>
    <t>352110</t>
  </si>
  <si>
    <t>長門市</t>
  </si>
  <si>
    <t>ﾅｶﾞﾄｼ</t>
  </si>
  <si>
    <t>352128</t>
  </si>
  <si>
    <t>柳井市</t>
  </si>
  <si>
    <t>ﾔﾅｲｼ</t>
  </si>
  <si>
    <t>352136</t>
  </si>
  <si>
    <t>美祢市</t>
  </si>
  <si>
    <t>ﾐﾈｼ</t>
  </si>
  <si>
    <t>352152</t>
  </si>
  <si>
    <t>周南市</t>
  </si>
  <si>
    <t>ｼｭｳﾅﾝｼ</t>
  </si>
  <si>
    <t>352161</t>
  </si>
  <si>
    <t>山陽小野田市</t>
  </si>
  <si>
    <t>ｻﾝﾖｳｵﾉﾀﾞｼ</t>
  </si>
  <si>
    <t>353051</t>
  </si>
  <si>
    <t>周防大島町</t>
  </si>
  <si>
    <t>ｽｵｳｵｵｼﾏﾁｮｳ</t>
  </si>
  <si>
    <t>353213</t>
  </si>
  <si>
    <t>和木町</t>
  </si>
  <si>
    <t>ﾜｷﾁｮｳ</t>
  </si>
  <si>
    <t>353418</t>
  </si>
  <si>
    <t>上関町</t>
  </si>
  <si>
    <t>ｶﾐﾉｾｷﾁｮｳ</t>
  </si>
  <si>
    <t>353434</t>
  </si>
  <si>
    <t>田布施町</t>
  </si>
  <si>
    <t>ﾀﾌﾞｾﾁｮｳ</t>
  </si>
  <si>
    <t>353442</t>
  </si>
  <si>
    <t>平生町</t>
  </si>
  <si>
    <t>ﾋﾗｵﾁｮｳ</t>
  </si>
  <si>
    <t>355020</t>
  </si>
  <si>
    <t>阿武町</t>
  </si>
  <si>
    <t>ｱﾌﾞﾁｮｳ</t>
  </si>
  <si>
    <t>360007</t>
  </si>
  <si>
    <t>徳島県</t>
  </si>
  <si>
    <t>ﾄｸｼﾏｹﾝ</t>
  </si>
  <si>
    <t>362018</t>
  </si>
  <si>
    <t>徳島市</t>
  </si>
  <si>
    <t>ﾄｸｼﾏｼ</t>
  </si>
  <si>
    <t>362026</t>
  </si>
  <si>
    <t>鳴門市</t>
  </si>
  <si>
    <t>ﾅﾙﾄｼ</t>
  </si>
  <si>
    <t>362034</t>
  </si>
  <si>
    <t>小松島市</t>
  </si>
  <si>
    <t>ｺﾏﾂｼﾏｼ</t>
  </si>
  <si>
    <t>362042</t>
  </si>
  <si>
    <t>阿南市</t>
  </si>
  <si>
    <t>ｱﾅﾝｼ</t>
  </si>
  <si>
    <t>362051</t>
  </si>
  <si>
    <t>吉野川市</t>
  </si>
  <si>
    <t>ﾖｼﾉｶﾞﾜｼ</t>
  </si>
  <si>
    <t>362069</t>
  </si>
  <si>
    <t>阿波市</t>
  </si>
  <si>
    <t>ｱﾜｼ</t>
  </si>
  <si>
    <t>362077</t>
  </si>
  <si>
    <t>美馬市</t>
  </si>
  <si>
    <t>ﾐﾏｼ</t>
  </si>
  <si>
    <t>362085</t>
  </si>
  <si>
    <t>三好市</t>
  </si>
  <si>
    <t>363014</t>
  </si>
  <si>
    <t>勝浦町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</si>
  <si>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</si>
  <si>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</si>
  <si>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</si>
  <si>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</si>
  <si>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</si>
  <si>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</si>
  <si>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</si>
  <si>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363413</t>
  </si>
  <si>
    <t>石井町</t>
  </si>
  <si>
    <t>ｲｼｲﾁｮｳ</t>
  </si>
  <si>
    <t>363421</t>
  </si>
  <si>
    <t>神山町</t>
  </si>
  <si>
    <t>ｶﾐﾔﾏﾁｮｳ</t>
  </si>
  <si>
    <t>363685</t>
  </si>
  <si>
    <t>那賀町</t>
  </si>
  <si>
    <t>ﾅｶﾁｮｳ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</si>
  <si>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</si>
  <si>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</si>
  <si>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</si>
  <si>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</si>
  <si>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</si>
  <si>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</si>
  <si>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</si>
  <si>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</si>
  <si>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</si>
  <si>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364011</t>
  </si>
  <si>
    <t>松茂町</t>
  </si>
  <si>
    <t>ﾏﾂｼｹﾞﾁｮｳ</t>
  </si>
  <si>
    <t>364029</t>
  </si>
  <si>
    <t>北島町</t>
  </si>
  <si>
    <t>ｷﾀｼﾞﾏﾁｮｳ</t>
  </si>
  <si>
    <t>364037</t>
  </si>
  <si>
    <t>藍住町</t>
  </si>
  <si>
    <t>ｱｲｽﾞﾐﾁｮｳ</t>
  </si>
  <si>
    <t>364045</t>
  </si>
  <si>
    <t>板野町</t>
  </si>
  <si>
    <t>ｲﾀﾉﾁｮｳ</t>
  </si>
  <si>
    <t>364053</t>
  </si>
  <si>
    <t>上板町</t>
  </si>
  <si>
    <t>ｶﾐｲﾀﾁｮｳ</t>
  </si>
  <si>
    <t>364681</t>
  </si>
  <si>
    <t>つるぎ町</t>
  </si>
  <si>
    <t>ﾂﾙｷﾞﾁｮｳ</t>
  </si>
  <si>
    <t>364894</t>
  </si>
  <si>
    <t>東みよし町</t>
  </si>
  <si>
    <t>ﾋｶﾞｼﾐﾖｼﾁｮｳ</t>
  </si>
  <si>
    <t>370002</t>
  </si>
  <si>
    <t>香川県</t>
  </si>
  <si>
    <t>ｶｶﾞﾜｹﾝ</t>
  </si>
  <si>
    <t>372013</t>
  </si>
  <si>
    <t>高松市</t>
  </si>
  <si>
    <t>ﾀｶﾏﾂｼ</t>
  </si>
  <si>
    <t>372021</t>
  </si>
  <si>
    <t>丸亀市</t>
  </si>
  <si>
    <t>ﾏﾙｶﾞﾒｼ</t>
  </si>
  <si>
    <t>372030</t>
  </si>
  <si>
    <t>坂出市</t>
  </si>
  <si>
    <t>ｻｶｲﾃﾞｼ</t>
  </si>
  <si>
    <t>372048</t>
  </si>
  <si>
    <t>善通寺市</t>
  </si>
  <si>
    <t>ｾﾞﾝﾂｳｼﾞｼ</t>
  </si>
  <si>
    <t>372056</t>
  </si>
  <si>
    <t>観音寺市</t>
  </si>
  <si>
    <t>ｶﾝｵﾝｼﾞｼ</t>
  </si>
  <si>
    <t>372064</t>
  </si>
  <si>
    <t>さぬき市</t>
  </si>
  <si>
    <t>ｻﾇｷｼ</t>
  </si>
  <si>
    <t>372072</t>
  </si>
  <si>
    <t>東かがわ市</t>
  </si>
  <si>
    <t>ﾋｶﾞｼｶｶﾞﾜｼ</t>
  </si>
  <si>
    <t>372081</t>
  </si>
  <si>
    <t>三豊市</t>
  </si>
  <si>
    <t>ﾐﾄﾖｼ</t>
  </si>
  <si>
    <t>373222</t>
  </si>
  <si>
    <t>土庄町</t>
  </si>
  <si>
    <t>ﾄﾉｼｮｳﾁｮｳ</t>
  </si>
  <si>
    <t>373249</t>
  </si>
  <si>
    <t>小豆島町</t>
  </si>
  <si>
    <t>ｼｮｳﾄﾞｼﾏﾁｮｳ</t>
  </si>
  <si>
    <t>373419</t>
  </si>
  <si>
    <t>三木町</t>
  </si>
  <si>
    <t>ﾐｷﾁｮｳ</t>
  </si>
  <si>
    <t>373648</t>
  </si>
  <si>
    <t>直島町</t>
  </si>
  <si>
    <t>ﾅｵｼﾏﾁｮｳ</t>
  </si>
  <si>
    <t>373869</t>
  </si>
  <si>
    <t>宇多津町</t>
  </si>
  <si>
    <t>ｳﾀﾂﾞﾁｮｳ</t>
  </si>
  <si>
    <t>373877</t>
  </si>
  <si>
    <t>綾川町</t>
  </si>
  <si>
    <t>ｱﾔｶﾞﾜﾁｮｳ</t>
  </si>
  <si>
    <t>374032</t>
  </si>
  <si>
    <t>琴平町</t>
  </si>
  <si>
    <t>ｺﾄﾋﾗﾁｮｳ</t>
  </si>
  <si>
    <t>374041</t>
  </si>
  <si>
    <t>多度津町</t>
  </si>
  <si>
    <t>ﾀﾄﾞﾂﾁｮｳ</t>
  </si>
  <si>
    <t>374067</t>
  </si>
  <si>
    <t>まんのう町</t>
  </si>
  <si>
    <t>ﾏﾝﾉｳﾁｮｳ</t>
  </si>
  <si>
    <t>380008</t>
  </si>
  <si>
    <t>愛媛県</t>
  </si>
  <si>
    <t>ｴﾋﾒｹﾝ</t>
  </si>
  <si>
    <t>382019</t>
  </si>
  <si>
    <t>松山市</t>
  </si>
  <si>
    <t>ﾏﾂﾔﾏｼ</t>
  </si>
  <si>
    <t>382027</t>
  </si>
  <si>
    <t>今治市</t>
  </si>
  <si>
    <t>ｲﾏﾊﾞﾘｼ</t>
  </si>
  <si>
    <t>382035</t>
  </si>
  <si>
    <t>宇和島市</t>
  </si>
  <si>
    <t>ｳﾜｼﾞﾏｼ</t>
  </si>
  <si>
    <t>382043</t>
  </si>
  <si>
    <t>八幡浜市</t>
  </si>
  <si>
    <t>ﾔﾜﾀﾊﾏｼ</t>
  </si>
  <si>
    <t>382051</t>
  </si>
  <si>
    <t>新居浜市</t>
  </si>
  <si>
    <t>ﾆｲﾊﾏｼ</t>
  </si>
  <si>
    <t>382060</t>
  </si>
  <si>
    <t>西条市</t>
  </si>
  <si>
    <t>ｻｲｼﾞｮｳｼ</t>
  </si>
  <si>
    <t>382078</t>
  </si>
  <si>
    <t>大洲市</t>
  </si>
  <si>
    <t>ｵｵｽﾞｼ</t>
  </si>
  <si>
    <t>382108</t>
  </si>
  <si>
    <t>伊予市</t>
  </si>
  <si>
    <t>ｲﾖｼ</t>
  </si>
  <si>
    <t>382132</t>
  </si>
  <si>
    <t>四国中央市</t>
  </si>
  <si>
    <t>ｼｺｸﾁｭｳｵｳｼ</t>
  </si>
  <si>
    <t>382141</t>
  </si>
  <si>
    <t>西予市</t>
  </si>
  <si>
    <t>ｾｲﾖｼ</t>
  </si>
  <si>
    <t>382159</t>
  </si>
  <si>
    <t>東温市</t>
  </si>
  <si>
    <t>ﾄｳｵﾝｼ</t>
  </si>
  <si>
    <t>383562</t>
  </si>
  <si>
    <t>上島町</t>
  </si>
  <si>
    <t>ｶﾐｼﾞﾏﾁｮｳ</t>
  </si>
  <si>
    <t>383864</t>
  </si>
  <si>
    <t>久万高原町</t>
  </si>
  <si>
    <t>ｸﾏｺｳｹﾞﾝﾁｮｳ</t>
  </si>
  <si>
    <t>384011</t>
  </si>
  <si>
    <t>ﾏｻｷﾁｮｳ</t>
  </si>
  <si>
    <t>384020</t>
  </si>
  <si>
    <t>砥部町</t>
  </si>
  <si>
    <t>ﾄﾍﾞﾁｮｳ</t>
  </si>
  <si>
    <t>384224</t>
  </si>
  <si>
    <t>内子町</t>
  </si>
  <si>
    <t>ｳﾁｺﾁｮｳ</t>
  </si>
  <si>
    <t>384429</t>
  </si>
  <si>
    <t>伊方町</t>
  </si>
  <si>
    <t>ｲｶﾀﾁｮｳ</t>
  </si>
  <si>
    <t>384844</t>
  </si>
  <si>
    <t>松野町</t>
  </si>
  <si>
    <t>ﾏﾂﾉﾁｮｳ</t>
  </si>
  <si>
    <t>384887</t>
  </si>
  <si>
    <t>鬼北町</t>
  </si>
  <si>
    <t>385069</t>
  </si>
  <si>
    <t>愛南町</t>
  </si>
  <si>
    <t>ｱｲﾅﾝﾁｮｳ</t>
  </si>
  <si>
    <t>390003</t>
  </si>
  <si>
    <t>高知県</t>
  </si>
  <si>
    <t>ｺｳﾁｹﾝ</t>
  </si>
  <si>
    <t>392014</t>
  </si>
  <si>
    <t>高知市</t>
  </si>
  <si>
    <t>ｺｳﾁｼ</t>
  </si>
  <si>
    <t>392022</t>
  </si>
  <si>
    <t>室戸市</t>
  </si>
  <si>
    <t>ﾑﾛﾄｼ</t>
  </si>
  <si>
    <t>392031</t>
  </si>
  <si>
    <t>安芸市</t>
  </si>
  <si>
    <t>ｱｷｼ</t>
  </si>
  <si>
    <t>392049</t>
  </si>
  <si>
    <t>南国市</t>
  </si>
  <si>
    <t>ﾅﾝｺｸｼ</t>
  </si>
  <si>
    <t>392057</t>
  </si>
  <si>
    <t>土佐市</t>
  </si>
  <si>
    <t>ﾄｻｼ</t>
  </si>
  <si>
    <t>392065</t>
  </si>
  <si>
    <t>須崎市</t>
  </si>
  <si>
    <t>ｽｻｷｼ</t>
  </si>
  <si>
    <t>392081</t>
  </si>
  <si>
    <t>宿毛市</t>
  </si>
  <si>
    <t>ｽｸﾓｼ</t>
  </si>
  <si>
    <t>392090</t>
  </si>
  <si>
    <t>土佐清水市</t>
  </si>
  <si>
    <t>ﾄｻｼﾐｽﾞｼ</t>
  </si>
  <si>
    <t>392103</t>
  </si>
  <si>
    <t>四万十市</t>
  </si>
  <si>
    <t>ｼﾏﾝﾄｼ</t>
  </si>
  <si>
    <t>392111</t>
  </si>
  <si>
    <t>香南市</t>
  </si>
  <si>
    <t>392120</t>
  </si>
  <si>
    <t>香美市</t>
  </si>
  <si>
    <t>ｶﾐｼ</t>
  </si>
  <si>
    <t>393011</t>
  </si>
  <si>
    <t>東洋町</t>
  </si>
  <si>
    <t>ﾄｳﾖｳﾁｮｳ</t>
  </si>
  <si>
    <t>393029</t>
  </si>
  <si>
    <t>奈半利町</t>
  </si>
  <si>
    <t>ﾅﾊﾘﾁｮｳ</t>
  </si>
  <si>
    <t>393037</t>
  </si>
  <si>
    <t>田野町</t>
  </si>
  <si>
    <t>ﾀﾉﾁｮｳ</t>
  </si>
  <si>
    <t>393045</t>
  </si>
  <si>
    <t>安田町</t>
  </si>
  <si>
    <t>ﾔｽﾀﾞﾁｮｳ</t>
  </si>
  <si>
    <t>393053</t>
  </si>
  <si>
    <t>北川村</t>
  </si>
  <si>
    <t>ｷﾀｶﾞﾜﾑﾗ</t>
  </si>
  <si>
    <t>393061</t>
  </si>
  <si>
    <t>馬路村</t>
  </si>
  <si>
    <t>ｳﾏｼﾞﾑﾗ</t>
  </si>
  <si>
    <t>393070</t>
  </si>
  <si>
    <t>芸西村</t>
  </si>
  <si>
    <t>ｹﾞｲｾｲﾑﾗ</t>
  </si>
  <si>
    <t>393410</t>
  </si>
  <si>
    <t>本山町</t>
  </si>
  <si>
    <t>ﾓﾄﾔﾏﾁｮｳ</t>
  </si>
  <si>
    <t>393444</t>
  </si>
  <si>
    <t>大豊町</t>
  </si>
  <si>
    <t>ｵｵﾄﾖﾁｮｳ</t>
  </si>
  <si>
    <t>393631</t>
  </si>
  <si>
    <t>土佐町</t>
  </si>
  <si>
    <t>ﾄｻﾁｮｳ</t>
  </si>
  <si>
    <t>393649</t>
  </si>
  <si>
    <t>大川村</t>
  </si>
  <si>
    <t>ｵｵｶﾜﾑﾗ</t>
  </si>
  <si>
    <t>393860</t>
  </si>
  <si>
    <t>いの町</t>
  </si>
  <si>
    <t>ｲﾉﾁｮｳ</t>
  </si>
  <si>
    <t>393878</t>
  </si>
  <si>
    <t>仁淀川町</t>
  </si>
  <si>
    <t>ﾆﾖﾄﾞｶﾞﾜﾁｮｳ</t>
  </si>
  <si>
    <t>394017</t>
  </si>
  <si>
    <t>中土佐町</t>
  </si>
  <si>
    <t>ﾅｶﾄｻﾁｮｳ</t>
  </si>
  <si>
    <t>394025</t>
  </si>
  <si>
    <t>佐川町</t>
  </si>
  <si>
    <t>ｻｶﾜﾁｮｳ</t>
  </si>
  <si>
    <t>394033</t>
  </si>
  <si>
    <t>越知町</t>
  </si>
  <si>
    <t>ｵﾁﾁｮｳ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</si>
  <si>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</si>
  <si>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</si>
  <si>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</si>
  <si>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</si>
  <si>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</si>
  <si>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</si>
  <si>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</si>
  <si>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</si>
  <si>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</si>
  <si>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394122</t>
  </si>
  <si>
    <t>四万十町</t>
  </si>
  <si>
    <t>ｼﾏﾝﾄﾁｮｳ</t>
  </si>
  <si>
    <t>394246</t>
  </si>
  <si>
    <t>大月町</t>
  </si>
  <si>
    <t>ｵｵﾂｷﾁｮｳ</t>
  </si>
  <si>
    <t>394271</t>
  </si>
  <si>
    <t>三原村</t>
  </si>
  <si>
    <t>ﾐﾊﾗﾑﾗ</t>
  </si>
  <si>
    <t>394289</t>
  </si>
  <si>
    <t>黒潮町</t>
  </si>
  <si>
    <t>ｸﾛｼｵﾁｮｳ</t>
  </si>
  <si>
    <t>400009</t>
  </si>
  <si>
    <t>福岡県</t>
  </si>
  <si>
    <t>ﾌｸｵｶｹﾝ</t>
  </si>
  <si>
    <t>401005</t>
  </si>
  <si>
    <t>北九州市</t>
  </si>
  <si>
    <t>ｷﾀｷｭｳｼｭｳｼ</t>
  </si>
  <si>
    <t>401307</t>
  </si>
  <si>
    <t>福岡市</t>
  </si>
  <si>
    <t>ﾌｸｵｶｼ</t>
  </si>
  <si>
    <t>402028</t>
  </si>
  <si>
    <t>大牟田市</t>
  </si>
  <si>
    <t>ｵｵﾑﾀｼ</t>
  </si>
  <si>
    <t>402036</t>
  </si>
  <si>
    <t>久留米市</t>
  </si>
  <si>
    <t>ｸﾙﾒｼ</t>
  </si>
  <si>
    <t>402044</t>
  </si>
  <si>
    <t>直方市</t>
  </si>
  <si>
    <t>ﾉｵｶﾞﾀｼ</t>
  </si>
  <si>
    <t>402052</t>
  </si>
  <si>
    <t>飯塚市</t>
  </si>
  <si>
    <t>ｲｲﾂﾞｶｼ</t>
  </si>
  <si>
    <t>402061</t>
  </si>
  <si>
    <t>田川市</t>
  </si>
  <si>
    <t>ﾀｶﾞﾜｼ</t>
  </si>
  <si>
    <t>402079</t>
  </si>
  <si>
    <t>柳川市</t>
  </si>
  <si>
    <t>ﾔﾅｶﾞﾜｼ</t>
  </si>
  <si>
    <t>402109</t>
  </si>
  <si>
    <t>八女市</t>
  </si>
  <si>
    <t>ﾔﾒｼ</t>
  </si>
  <si>
    <t>402117</t>
  </si>
  <si>
    <t>筑後市</t>
  </si>
  <si>
    <t>ﾁｸｺﾞｼ</t>
  </si>
  <si>
    <t>402125</t>
  </si>
  <si>
    <t>大川市</t>
  </si>
  <si>
    <t>ｵｵｶﾜｼ</t>
  </si>
  <si>
    <t>402133</t>
  </si>
  <si>
    <t>行橋市</t>
  </si>
  <si>
    <t>ﾕｸﾊｼｼ</t>
  </si>
  <si>
    <t>402141</t>
  </si>
  <si>
    <t>豊前市</t>
  </si>
  <si>
    <t>ﾌﾞｾﾞﾝｼ</t>
  </si>
  <si>
    <t>402150</t>
  </si>
  <si>
    <t>中間市</t>
  </si>
  <si>
    <t>ﾅｶﾏｼ</t>
  </si>
  <si>
    <t>402168</t>
  </si>
  <si>
    <t>小郡市</t>
  </si>
  <si>
    <t>ｵｺﾞｵﾘｼ</t>
  </si>
  <si>
    <t>402176</t>
  </si>
  <si>
    <t>筑紫野市</t>
  </si>
  <si>
    <t>ﾁｸｼﾉｼ</t>
  </si>
  <si>
    <t>402184</t>
  </si>
  <si>
    <t>春日市</t>
  </si>
  <si>
    <t>ｶｽｶﾞｼ</t>
  </si>
  <si>
    <t>402192</t>
  </si>
  <si>
    <t>大野城市</t>
  </si>
  <si>
    <t>ｵｵﾉｼﾞｮｳｼ</t>
  </si>
  <si>
    <t>402206</t>
  </si>
  <si>
    <t>宗像市</t>
  </si>
  <si>
    <t>ﾑﾅｶﾀｼ</t>
  </si>
  <si>
    <t>402214</t>
  </si>
  <si>
    <t>太宰府市</t>
  </si>
  <si>
    <t>ﾀﾞｻﾞｲﾌｼ</t>
  </si>
  <si>
    <t>402231</t>
  </si>
  <si>
    <t>古賀市</t>
  </si>
  <si>
    <t>402249</t>
  </si>
  <si>
    <t>福津市</t>
  </si>
  <si>
    <t>ﾌｸﾂｼ</t>
  </si>
  <si>
    <t>402257</t>
  </si>
  <si>
    <t>うきは市</t>
  </si>
  <si>
    <t>ｳｷﾊｼ</t>
  </si>
  <si>
    <t>402265</t>
  </si>
  <si>
    <t>宮若市</t>
  </si>
  <si>
    <t>ﾐﾔﾜｶｼ</t>
  </si>
  <si>
    <t>402273</t>
  </si>
  <si>
    <t>嘉麻市</t>
  </si>
  <si>
    <t>ｶﾏｼ</t>
  </si>
  <si>
    <t>402281</t>
  </si>
  <si>
    <t>朝倉市</t>
  </si>
  <si>
    <t>ｱｻｸﾗｼ</t>
  </si>
  <si>
    <t>402290</t>
  </si>
  <si>
    <t>みやま市</t>
  </si>
  <si>
    <t>ﾐﾔﾏｼ</t>
  </si>
  <si>
    <t>402303</t>
  </si>
  <si>
    <t>糸島市</t>
  </si>
  <si>
    <t>ｲﾄｼﾏｼ</t>
  </si>
  <si>
    <t>403059</t>
  </si>
  <si>
    <t>403415</t>
  </si>
  <si>
    <t>宇美町</t>
  </si>
  <si>
    <t>ｳﾐﾏﾁ</t>
  </si>
  <si>
    <t>403423</t>
  </si>
  <si>
    <t>篠栗町</t>
  </si>
  <si>
    <t>ｻｻｸﾞﾘﾏﾁ</t>
  </si>
  <si>
    <t>403431</t>
  </si>
  <si>
    <t>志免町</t>
  </si>
  <si>
    <t>ｼﾒﾏﾁ</t>
  </si>
  <si>
    <t>403440</t>
  </si>
  <si>
    <t>須恵町</t>
  </si>
  <si>
    <t>ｽｴﾏﾁ</t>
  </si>
  <si>
    <t>403458</t>
  </si>
  <si>
    <t>新宮町</t>
  </si>
  <si>
    <t>ｼﾝｸﾞｳﾏﾁ</t>
  </si>
  <si>
    <t>403482</t>
  </si>
  <si>
    <t>久山町</t>
  </si>
  <si>
    <t>ﾋｻﾔﾏﾏﾁ</t>
  </si>
  <si>
    <t>403491</t>
  </si>
  <si>
    <t>粕屋町</t>
  </si>
  <si>
    <t>ｶｽﾔﾏﾁ</t>
  </si>
  <si>
    <t>403814</t>
  </si>
  <si>
    <t>芦屋町</t>
  </si>
  <si>
    <t>ｱｼﾔﾏﾁ</t>
  </si>
  <si>
    <t>403822</t>
  </si>
  <si>
    <t>水巻町</t>
  </si>
  <si>
    <t>ﾐｽﾞﾏｷﾏﾁ</t>
  </si>
  <si>
    <t>403831</t>
  </si>
  <si>
    <t>岡垣町</t>
  </si>
  <si>
    <t>ｵｶｶﾞｷﾏﾁ</t>
  </si>
  <si>
    <t>403849</t>
  </si>
  <si>
    <t>遠賀町</t>
  </si>
  <si>
    <t>ｵﾝｶﾞﾁｮｳ</t>
  </si>
  <si>
    <t>404012</t>
  </si>
  <si>
    <t>小竹町</t>
  </si>
  <si>
    <t>ｺﾀｹﾏﾁ</t>
  </si>
  <si>
    <t>404021</t>
  </si>
  <si>
    <t>鞍手町</t>
  </si>
  <si>
    <t>ｸﾗﾃﾏﾁ</t>
  </si>
  <si>
    <t>404217</t>
  </si>
  <si>
    <t>桂川町</t>
  </si>
  <si>
    <t>ｹｲｾﾝﾏﾁ</t>
  </si>
  <si>
    <t>404471</t>
  </si>
  <si>
    <t>筑前町</t>
  </si>
  <si>
    <t>ﾁｸｾﾞﾝﾏﾁ</t>
  </si>
  <si>
    <t>404489</t>
  </si>
  <si>
    <t>東峰村</t>
  </si>
  <si>
    <t>ﾄｳﾎｳﾑﾗ</t>
  </si>
  <si>
    <t>405035</t>
  </si>
  <si>
    <t>大刀洗町</t>
  </si>
  <si>
    <t>ﾀﾁｱﾗｲﾏﾁ</t>
  </si>
  <si>
    <t>405221</t>
  </si>
  <si>
    <t>大木町</t>
  </si>
  <si>
    <t>ｵｵｷﾏﾁ</t>
  </si>
  <si>
    <t>405442</t>
  </si>
  <si>
    <t>ﾋﾛｶﾜﾏﾁ</t>
  </si>
  <si>
    <t>406015</t>
  </si>
  <si>
    <t>香春町</t>
  </si>
  <si>
    <t>ｶﾜﾗﾏﾁ</t>
  </si>
  <si>
    <t>406023</t>
  </si>
  <si>
    <t>添田町</t>
  </si>
  <si>
    <t>ｿｴﾀﾞﾏﾁ</t>
  </si>
  <si>
    <t>406040</t>
  </si>
  <si>
    <t>糸田町</t>
  </si>
  <si>
    <t>ｲﾄﾀﾞﾏﾁ</t>
  </si>
  <si>
    <t>406058</t>
  </si>
  <si>
    <t>406082</t>
  </si>
  <si>
    <t>大任町</t>
  </si>
  <si>
    <t>ｵｵﾄｳﾏﾁ</t>
  </si>
  <si>
    <t>406091</t>
  </si>
  <si>
    <t>赤村</t>
  </si>
  <si>
    <t>ｱｶﾑﾗ</t>
  </si>
  <si>
    <t>406104</t>
  </si>
  <si>
    <t>福智町</t>
  </si>
  <si>
    <t>ﾌｸﾁﾏﾁ</t>
  </si>
  <si>
    <t>406210</t>
  </si>
  <si>
    <t>苅田町</t>
  </si>
  <si>
    <t>ｶﾝﾀﾞﾏﾁ</t>
  </si>
  <si>
    <t>406252</t>
  </si>
  <si>
    <t>みやこ町</t>
  </si>
  <si>
    <t>ﾐﾔｺﾏﾁ</t>
  </si>
  <si>
    <t>406422</t>
  </si>
  <si>
    <t>吉富町</t>
  </si>
  <si>
    <t>ﾖｼﾄﾐﾏﾁ</t>
  </si>
  <si>
    <t>406465</t>
  </si>
  <si>
    <t>上毛町</t>
  </si>
  <si>
    <t>ｺｳｹﾞﾏﾁ</t>
  </si>
  <si>
    <t>406473</t>
  </si>
  <si>
    <t>築上町</t>
  </si>
  <si>
    <t>ﾁｸｼﾞｮｳﾏﾁ</t>
  </si>
  <si>
    <t>410004</t>
  </si>
  <si>
    <t>佐賀県</t>
  </si>
  <si>
    <t>ｻｶﾞｹﾝ</t>
  </si>
  <si>
    <t>412015</t>
  </si>
  <si>
    <t>佐賀市</t>
  </si>
  <si>
    <t>ｻｶﾞｼ</t>
  </si>
  <si>
    <t>412023</t>
  </si>
  <si>
    <t>唐津市</t>
  </si>
  <si>
    <t>ｶﾗﾂｼ</t>
  </si>
  <si>
    <t>412031</t>
  </si>
  <si>
    <t>鳥栖市</t>
  </si>
  <si>
    <t>ﾄｽｼ</t>
  </si>
  <si>
    <t>412040</t>
  </si>
  <si>
    <t>多久市</t>
  </si>
  <si>
    <t>ﾀｸｼ</t>
  </si>
  <si>
    <t>412058</t>
  </si>
  <si>
    <t>伊万里市</t>
  </si>
  <si>
    <t>ｲﾏﾘｼ</t>
  </si>
  <si>
    <t>412066</t>
  </si>
  <si>
    <t>武雄市</t>
  </si>
  <si>
    <t>ﾀｹｵｼ</t>
  </si>
  <si>
    <t>412074</t>
  </si>
  <si>
    <t>鹿島市</t>
  </si>
  <si>
    <t>412082</t>
  </si>
  <si>
    <t>小城市</t>
  </si>
  <si>
    <t>ｵｷﾞｼ</t>
  </si>
  <si>
    <t>412091</t>
  </si>
  <si>
    <t>嬉野市</t>
  </si>
  <si>
    <t>ｳﾚｼﾉｼ</t>
  </si>
  <si>
    <t>412104</t>
  </si>
  <si>
    <t>神埼市</t>
  </si>
  <si>
    <t>ｶﾝｻﾞｷｼ</t>
  </si>
  <si>
    <t>413275</t>
  </si>
  <si>
    <t>吉野ヶ里町</t>
  </si>
  <si>
    <t>ﾖｼﾉｶﾞﾘﾁｮｳ</t>
  </si>
  <si>
    <t>413411</t>
  </si>
  <si>
    <t>基山町</t>
  </si>
  <si>
    <t>ｷﾔﾏﾁｮｳ</t>
  </si>
  <si>
    <t>413453</t>
  </si>
  <si>
    <t>上峰町</t>
  </si>
  <si>
    <t>ｶﾐﾐﾈﾁｮｳ</t>
  </si>
  <si>
    <t>413461</t>
  </si>
  <si>
    <t>みやき町</t>
  </si>
  <si>
    <t>ﾐﾔｷﾁｮｳ</t>
  </si>
  <si>
    <t>413879</t>
  </si>
  <si>
    <t>玄海町</t>
  </si>
  <si>
    <t>ｹﾞﾝｶｲﾁｮｳ</t>
  </si>
  <si>
    <t>414018</t>
  </si>
  <si>
    <t>有田町</t>
  </si>
  <si>
    <t>ｱﾘﾀﾁｮｳ</t>
  </si>
  <si>
    <t>414239</t>
  </si>
  <si>
    <t>大町町</t>
  </si>
  <si>
    <t>ｵｵﾏﾁﾁｮｳ</t>
  </si>
  <si>
    <t>414247</t>
  </si>
  <si>
    <t>江北町</t>
  </si>
  <si>
    <t>ｺｳﾎｸﾏﾁ</t>
  </si>
  <si>
    <t>414255</t>
  </si>
  <si>
    <t>白石町</t>
  </si>
  <si>
    <t>ｼﾛｲｼﾁｮｳ</t>
  </si>
  <si>
    <t>414417</t>
  </si>
  <si>
    <t>太良町</t>
  </si>
  <si>
    <t>ﾀﾗﾁｮｳ</t>
  </si>
  <si>
    <t>420000</t>
  </si>
  <si>
    <t>長崎県</t>
  </si>
  <si>
    <t>ﾅｶﾞｻｷｹﾝ</t>
  </si>
  <si>
    <t>422011</t>
  </si>
  <si>
    <t>長崎市</t>
  </si>
  <si>
    <t>ﾅｶﾞｻｷｼ</t>
  </si>
  <si>
    <t>422029</t>
  </si>
  <si>
    <t>佐世保市</t>
  </si>
  <si>
    <t>ｻｾﾎﾞｼ</t>
  </si>
  <si>
    <t>422037</t>
  </si>
  <si>
    <t>島原市</t>
  </si>
  <si>
    <t>ｼﾏﾊﾞﾗｼ</t>
  </si>
  <si>
    <t>422045</t>
  </si>
  <si>
    <t>諫早市</t>
  </si>
  <si>
    <t>ｲｻﾊﾔｼ</t>
  </si>
  <si>
    <t>422053</t>
  </si>
  <si>
    <t>大村市</t>
  </si>
  <si>
    <t>ｵｵﾑﾗｼ</t>
  </si>
  <si>
    <t>422070</t>
  </si>
  <si>
    <t>平戸市</t>
  </si>
  <si>
    <t>ﾋﾗﾄﾞｼ</t>
  </si>
  <si>
    <t>422088</t>
  </si>
  <si>
    <t>松浦市</t>
  </si>
  <si>
    <t>ﾏﾂｳﾗｼ</t>
  </si>
  <si>
    <t>422096</t>
  </si>
  <si>
    <t>対馬市</t>
  </si>
  <si>
    <t>422100</t>
  </si>
  <si>
    <t>壱岐市</t>
  </si>
  <si>
    <t>ｲｷｼ</t>
  </si>
  <si>
    <t>422118</t>
  </si>
  <si>
    <t>五島市</t>
  </si>
  <si>
    <t>ｺﾞﾄｳｼ</t>
  </si>
  <si>
    <t>422126</t>
  </si>
  <si>
    <t>西海市</t>
  </si>
  <si>
    <t>ｻｲｶｲｼ</t>
  </si>
  <si>
    <t>422134</t>
  </si>
  <si>
    <t>雲仙市</t>
  </si>
  <si>
    <t>ｳﾝｾﾞﾝｼ</t>
  </si>
  <si>
    <t>422142</t>
  </si>
  <si>
    <t>南島原市</t>
  </si>
  <si>
    <t>ﾐﾅﾐｼﾏﾊﾞﾗｼ</t>
  </si>
  <si>
    <t>423076</t>
  </si>
  <si>
    <t>長与町</t>
  </si>
  <si>
    <t>ﾅｶﾞﾖﾁｮｳ</t>
  </si>
  <si>
    <t>423084</t>
  </si>
  <si>
    <t>時津町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</si>
  <si>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</si>
  <si>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</si>
  <si>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</si>
  <si>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</si>
  <si>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</si>
  <si>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</si>
  <si>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</si>
  <si>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423238</t>
  </si>
  <si>
    <t>波佐見町</t>
  </si>
  <si>
    <t>ﾊｻﾐﾁｮｳ</t>
  </si>
  <si>
    <t>423831</t>
  </si>
  <si>
    <t>小値賀町</t>
  </si>
  <si>
    <t>ｵﾁﾞｶﾁｮｳ</t>
  </si>
  <si>
    <t>423912</t>
  </si>
  <si>
    <t>佐々町</t>
  </si>
  <si>
    <t>ｻｻﾞﾁｮｳ</t>
  </si>
  <si>
    <t>424111</t>
  </si>
  <si>
    <t>新上五島町</t>
  </si>
  <si>
    <t>ｼﾝｶﾐｺﾞﾄｳﾁｮｳ</t>
  </si>
  <si>
    <t>430005</t>
  </si>
  <si>
    <t>熊本県</t>
  </si>
  <si>
    <t>ｸﾏﾓﾄｹﾝ</t>
  </si>
  <si>
    <t>431001</t>
  </si>
  <si>
    <t>熊本市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</si>
  <si>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</si>
  <si>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</si>
  <si>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</si>
  <si>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</si>
  <si>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</si>
  <si>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</si>
  <si>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</si>
  <si>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432041</t>
  </si>
  <si>
    <t>荒尾市</t>
  </si>
  <si>
    <t>ｱﾗｵｼ</t>
  </si>
  <si>
    <t>432059</t>
  </si>
  <si>
    <t>水俣市</t>
  </si>
  <si>
    <t>ﾐﾅﾏﾀｼ</t>
  </si>
  <si>
    <t>432067</t>
  </si>
  <si>
    <t>玉名市</t>
  </si>
  <si>
    <t>ﾀﾏﾅｼ</t>
  </si>
  <si>
    <t>432083</t>
  </si>
  <si>
    <t>山鹿市</t>
  </si>
  <si>
    <t>ﾔﾏｶﾞｼ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</si>
  <si>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</si>
  <si>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</si>
  <si>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</si>
  <si>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</si>
  <si>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</si>
  <si>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</si>
  <si>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</si>
  <si>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</si>
  <si>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</si>
  <si>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432130</t>
  </si>
  <si>
    <t>宇城市</t>
  </si>
  <si>
    <t>ｳｷｼ</t>
  </si>
  <si>
    <t>432148</t>
  </si>
  <si>
    <t>阿蘇市</t>
  </si>
  <si>
    <t>ｱｿｼ</t>
  </si>
  <si>
    <t>432156</t>
  </si>
  <si>
    <t>天草市</t>
  </si>
  <si>
    <t>ｱﾏｸｻｼ</t>
  </si>
  <si>
    <t>432164</t>
  </si>
  <si>
    <t>合志市</t>
  </si>
  <si>
    <t>ｺｳｼｼ</t>
  </si>
  <si>
    <t>433489</t>
  </si>
  <si>
    <t>433641</t>
  </si>
  <si>
    <t>玉東町</t>
  </si>
  <si>
    <t>ｷﾞｮｸﾄｳﾏﾁ</t>
  </si>
  <si>
    <t>433675</t>
  </si>
  <si>
    <t>南関町</t>
  </si>
  <si>
    <t>ﾅﾝｶﾝﾏﾁ</t>
  </si>
  <si>
    <t>433683</t>
  </si>
  <si>
    <t>長洲町</t>
  </si>
  <si>
    <t>ﾅｶﾞｽﾏﾁ</t>
  </si>
  <si>
    <t>433691</t>
  </si>
  <si>
    <t>和水町</t>
  </si>
  <si>
    <t>ﾅｺﾞﾐﾏﾁ</t>
  </si>
  <si>
    <t>434035</t>
  </si>
  <si>
    <t>大津町</t>
  </si>
  <si>
    <t>ｵｵﾂﾞﾏﾁ</t>
  </si>
  <si>
    <t>434043</t>
  </si>
  <si>
    <t>菊陽町</t>
  </si>
  <si>
    <t>ｷｸﾖｳﾏﾁ</t>
  </si>
  <si>
    <t>434230</t>
  </si>
  <si>
    <t>南小国町</t>
  </si>
  <si>
    <t>ﾐﾅﾐｵｸﾞﾆﾏﾁ</t>
  </si>
  <si>
    <t>434248</t>
  </si>
  <si>
    <t>434256</t>
  </si>
  <si>
    <t>産山村</t>
  </si>
  <si>
    <t>ｳﾌﾞﾔﾏﾑﾗ</t>
  </si>
  <si>
    <t>434281</t>
  </si>
  <si>
    <t>434329</t>
  </si>
  <si>
    <t>西原村</t>
  </si>
  <si>
    <t>ﾆｼﾊﾗﾑﾗ</t>
  </si>
  <si>
    <t>434337</t>
  </si>
  <si>
    <t>南阿蘇村</t>
  </si>
  <si>
    <t>ﾐﾅﾐｱｿﾑﾗ</t>
  </si>
  <si>
    <t>434418</t>
  </si>
  <si>
    <t>御船町</t>
  </si>
  <si>
    <t>ﾐﾌﾈﾏﾁ</t>
  </si>
  <si>
    <t>434426</t>
  </si>
  <si>
    <t>嘉島町</t>
  </si>
  <si>
    <t>ｶｼﾏﾏﾁ</t>
  </si>
  <si>
    <t>434434</t>
  </si>
  <si>
    <t>益城町</t>
  </si>
  <si>
    <t>ﾏｼｷﾏﾁ</t>
  </si>
  <si>
    <t>434442</t>
  </si>
  <si>
    <t>甲佐町</t>
  </si>
  <si>
    <t>ｺｳｻﾏﾁ</t>
  </si>
  <si>
    <t>434477</t>
  </si>
  <si>
    <t>山都町</t>
  </si>
  <si>
    <t>ﾔﾏﾄﾁｮｳ</t>
  </si>
  <si>
    <t>434680</t>
  </si>
  <si>
    <t>氷川町</t>
  </si>
  <si>
    <t>ﾋｶﾜﾁｮｳ</t>
  </si>
  <si>
    <t>434825</t>
  </si>
  <si>
    <t>芦北町</t>
  </si>
  <si>
    <t>ｱｼｷﾀﾏﾁ</t>
  </si>
  <si>
    <t>434841</t>
  </si>
  <si>
    <t>津奈木町</t>
  </si>
  <si>
    <t>ﾂﾅｷﾞﾏﾁ</t>
  </si>
  <si>
    <t>435015</t>
  </si>
  <si>
    <t>錦町</t>
  </si>
  <si>
    <t>ﾆｼｷﾏﾁ</t>
  </si>
  <si>
    <t>435058</t>
  </si>
  <si>
    <t>多良木町</t>
  </si>
  <si>
    <t>ﾀﾗｷﾞﾏﾁ</t>
  </si>
  <si>
    <t>435066</t>
  </si>
  <si>
    <t>湯前町</t>
  </si>
  <si>
    <t>ﾕﾉﾏｴﾏﾁ</t>
  </si>
  <si>
    <t>435074</t>
  </si>
  <si>
    <t>水上村</t>
  </si>
  <si>
    <t>ﾐｽﾞｶﾐﾑﾗ</t>
  </si>
  <si>
    <t>435104</t>
  </si>
  <si>
    <t>相良村</t>
  </si>
  <si>
    <t>ｻｶﾞﾗﾑﾗ</t>
  </si>
  <si>
    <t>435112</t>
  </si>
  <si>
    <t>五木村</t>
  </si>
  <si>
    <t>ｲﾂｷﾑﾗ</t>
  </si>
  <si>
    <t>435121</t>
  </si>
  <si>
    <t>山江村</t>
  </si>
  <si>
    <t>ﾔﾏｴﾑﾗ</t>
  </si>
  <si>
    <t>435139</t>
  </si>
  <si>
    <t>球磨村</t>
  </si>
  <si>
    <t>ｸﾏﾑﾗ</t>
  </si>
  <si>
    <t>435147</t>
  </si>
  <si>
    <t>あさぎり町</t>
  </si>
  <si>
    <t>ｱｻｷﾞﾘﾁｮｳ</t>
  </si>
  <si>
    <t>435317</t>
  </si>
  <si>
    <t>苓北町</t>
  </si>
  <si>
    <t>ﾚｲﾎｸﾏﾁ</t>
  </si>
  <si>
    <t>440001</t>
  </si>
  <si>
    <t>大分県</t>
  </si>
  <si>
    <t>ｵｵｲﾀｹﾝ</t>
  </si>
  <si>
    <t>442011</t>
  </si>
  <si>
    <t>大分市</t>
  </si>
  <si>
    <t>ｵｵｲﾀｼ</t>
  </si>
  <si>
    <t>442020</t>
  </si>
  <si>
    <t>別府市</t>
  </si>
  <si>
    <t>ﾍﾞｯﾌﾟｼ</t>
  </si>
  <si>
    <t>442038</t>
  </si>
  <si>
    <t>中津市</t>
  </si>
  <si>
    <t>ﾅｶﾂｼ</t>
  </si>
  <si>
    <t>442046</t>
  </si>
  <si>
    <t>日田市</t>
  </si>
  <si>
    <t>ﾋﾀｼ</t>
  </si>
  <si>
    <t>442054</t>
  </si>
  <si>
    <t>佐伯市</t>
  </si>
  <si>
    <t>ｻｲｷｼ</t>
  </si>
  <si>
    <t>442062</t>
  </si>
  <si>
    <t>臼杵市</t>
  </si>
  <si>
    <t>ｳｽｷｼ</t>
  </si>
  <si>
    <t>442071</t>
  </si>
  <si>
    <t>津久見市</t>
  </si>
  <si>
    <t>ﾂｸﾐｼ</t>
  </si>
  <si>
    <t>442089</t>
  </si>
  <si>
    <t>竹田市</t>
  </si>
  <si>
    <t>ﾀｹﾀｼ</t>
  </si>
  <si>
    <t>442097</t>
  </si>
  <si>
    <t>豊後高田市</t>
  </si>
  <si>
    <t>ﾌﾞﾝｺﾞﾀｶﾀﾞｼ</t>
  </si>
  <si>
    <t>442101</t>
  </si>
  <si>
    <t>杵築市</t>
  </si>
  <si>
    <t>ｷﾂｷｼ</t>
  </si>
  <si>
    <t>442119</t>
  </si>
  <si>
    <t>宇佐市</t>
  </si>
  <si>
    <t>ｳｻｼ</t>
  </si>
  <si>
    <t>442127</t>
  </si>
  <si>
    <t>豊後大野市</t>
  </si>
  <si>
    <t>ﾌﾞﾝｺﾞｵｵﾉｼ</t>
  </si>
  <si>
    <t>442135</t>
  </si>
  <si>
    <t>由布市</t>
  </si>
  <si>
    <t>ﾕﾌｼ</t>
  </si>
  <si>
    <t>442143</t>
  </si>
  <si>
    <t>国東市</t>
  </si>
  <si>
    <t>ｸﾆｻｷｼ</t>
  </si>
  <si>
    <t>443221</t>
  </si>
  <si>
    <t>姫島村</t>
  </si>
  <si>
    <t>ﾋﾒｼﾏﾑﾗ</t>
  </si>
  <si>
    <t>443417</t>
  </si>
  <si>
    <t>日出町</t>
  </si>
  <si>
    <t>ﾋｼﾞﾏﾁ</t>
  </si>
  <si>
    <t>444618</t>
  </si>
  <si>
    <t>九重町</t>
  </si>
  <si>
    <t>ｺｺﾉｴﾏﾁ</t>
  </si>
  <si>
    <t>444626</t>
  </si>
  <si>
    <t>玖珠町</t>
  </si>
  <si>
    <t>ｸｽﾏﾁ</t>
  </si>
  <si>
    <t>450006</t>
  </si>
  <si>
    <t>宮崎県</t>
  </si>
  <si>
    <t>ﾐﾔｻﾞｷｹﾝ</t>
  </si>
  <si>
    <t>452017</t>
  </si>
  <si>
    <t>宮崎市</t>
  </si>
  <si>
    <t>ﾐﾔｻﾞｷｼ</t>
  </si>
  <si>
    <t>452025</t>
  </si>
  <si>
    <t>都城市</t>
  </si>
  <si>
    <t>ﾐﾔｺﾉｼﾞｮｳｼ</t>
  </si>
  <si>
    <t>452033</t>
  </si>
  <si>
    <t>延岡市</t>
  </si>
  <si>
    <t>ﾉﾍﾞｵｶｼ</t>
  </si>
  <si>
    <t>452041</t>
  </si>
  <si>
    <t>日南市</t>
  </si>
  <si>
    <t>ﾆﾁﾅﾝｼ</t>
  </si>
  <si>
    <t>452050</t>
  </si>
  <si>
    <t>小林市</t>
  </si>
  <si>
    <t>ｺﾊﾞﾔｼｼ</t>
  </si>
  <si>
    <t>452068</t>
  </si>
  <si>
    <t>日向市</t>
  </si>
  <si>
    <t>ﾋｭｳｶﾞｼ</t>
  </si>
  <si>
    <t>452076</t>
  </si>
  <si>
    <t>串間市</t>
  </si>
  <si>
    <t>ｸｼﾏｼ</t>
  </si>
  <si>
    <t>452084</t>
  </si>
  <si>
    <t>西都市</t>
  </si>
  <si>
    <t>ｻｲﾄｼ</t>
  </si>
  <si>
    <t>452092</t>
  </si>
  <si>
    <t>えびの市</t>
  </si>
  <si>
    <t>ｴﾋﾞﾉｼ</t>
  </si>
  <si>
    <t>453412</t>
  </si>
  <si>
    <t>三股町</t>
  </si>
  <si>
    <t>ﾐﾏﾀﾁｮｳ</t>
  </si>
  <si>
    <t>453617</t>
  </si>
  <si>
    <t>高原町</t>
  </si>
  <si>
    <t>ﾀｶﾊﾙﾁｮｳ</t>
  </si>
  <si>
    <t>453820</t>
  </si>
  <si>
    <t>国富町</t>
  </si>
  <si>
    <t>ｸﾆﾄﾐﾁｮｳ</t>
  </si>
  <si>
    <t>453838</t>
  </si>
  <si>
    <t>綾町</t>
  </si>
  <si>
    <t>ｱﾔﾁｮｳ</t>
  </si>
  <si>
    <t>454010</t>
  </si>
  <si>
    <t>高鍋町</t>
  </si>
  <si>
    <t>ﾀｶﾅﾍﾞﾁｮｳ</t>
  </si>
  <si>
    <t>454028</t>
  </si>
  <si>
    <t>新富町</t>
  </si>
  <si>
    <t>ｼﾝﾄﾐﾁｮｳ</t>
  </si>
  <si>
    <t>454036</t>
  </si>
  <si>
    <t>西米良村</t>
  </si>
  <si>
    <t>ﾆｼﾒﾗｿﾝ</t>
  </si>
  <si>
    <t>454044</t>
  </si>
  <si>
    <t>木城町</t>
  </si>
  <si>
    <t>ｷｼﾞｮｳﾁｮｳ</t>
  </si>
  <si>
    <t>454052</t>
  </si>
  <si>
    <t>川南町</t>
  </si>
  <si>
    <t>ｶﾜﾐﾅﾐﾁｮｳ</t>
  </si>
  <si>
    <t>454061</t>
  </si>
  <si>
    <t>都農町</t>
  </si>
  <si>
    <t>454214</t>
  </si>
  <si>
    <t>門川町</t>
  </si>
  <si>
    <t>ｶﾄﾞｶﾞﾜﾁｮｳ</t>
  </si>
  <si>
    <t>454290</t>
  </si>
  <si>
    <t>諸塚村</t>
  </si>
  <si>
    <t>ﾓﾛﾂｶｿﾝ</t>
  </si>
  <si>
    <t>454303</t>
  </si>
  <si>
    <t>椎葉村</t>
  </si>
  <si>
    <t>ｼｲﾊﾞｿﾝ</t>
  </si>
  <si>
    <t>454311</t>
  </si>
  <si>
    <t>454419</t>
  </si>
  <si>
    <t>高千穂町</t>
  </si>
  <si>
    <t>ﾀｶﾁﾎﾁｮｳ</t>
  </si>
  <si>
    <t>454427</t>
  </si>
  <si>
    <t>日之影町</t>
  </si>
  <si>
    <t>ﾋﾉｶｹﾞﾁｮｳ</t>
  </si>
  <si>
    <t>454435</t>
  </si>
  <si>
    <t>五ヶ瀬町</t>
  </si>
  <si>
    <t>ｺﾞｶｾﾁｮｳ</t>
  </si>
  <si>
    <t>460001</t>
  </si>
  <si>
    <t>鹿児島県</t>
  </si>
  <si>
    <t>ｶｺﾞｼﾏｹﾝ</t>
  </si>
  <si>
    <t>462012</t>
  </si>
  <si>
    <t>鹿児島市</t>
  </si>
  <si>
    <t>ｶｺﾞｼﾏｼ</t>
  </si>
  <si>
    <t>462039</t>
  </si>
  <si>
    <t>鹿屋市</t>
  </si>
  <si>
    <t>ｶﾉﾔｼ</t>
  </si>
  <si>
    <t>462047</t>
  </si>
  <si>
    <t>枕崎市</t>
  </si>
  <si>
    <t>ﾏｸﾗｻﾞｷｼ</t>
  </si>
  <si>
    <t>462063</t>
  </si>
  <si>
    <t>阿久根市</t>
  </si>
  <si>
    <t>ｱｸﾈｼ</t>
  </si>
  <si>
    <t>462080</t>
  </si>
  <si>
    <t>出水市</t>
  </si>
  <si>
    <t>462101</t>
  </si>
  <si>
    <t>指宿市</t>
  </si>
  <si>
    <t>ｲﾌﾞｽｷｼ</t>
  </si>
  <si>
    <t>462136</t>
  </si>
  <si>
    <t>西之表市</t>
  </si>
  <si>
    <t>ﾆｼﾉｵﾓﾃｼ</t>
  </si>
  <si>
    <t>462144</t>
  </si>
  <si>
    <t>垂水市</t>
  </si>
  <si>
    <t>ﾀﾙﾐｽﾞｼ</t>
  </si>
  <si>
    <t>462152</t>
  </si>
  <si>
    <t>薩摩川内市</t>
  </si>
  <si>
    <t>ｻﾂﾏｾﾝﾀﾞｲｼ</t>
  </si>
  <si>
    <t>462161</t>
  </si>
  <si>
    <t>日置市</t>
  </si>
  <si>
    <t>ﾋｵｷｼ</t>
  </si>
  <si>
    <t>462179</t>
  </si>
  <si>
    <t>曽於市</t>
  </si>
  <si>
    <t>ｿｵｼ</t>
  </si>
  <si>
    <t>462187</t>
  </si>
  <si>
    <t>霧島市</t>
  </si>
  <si>
    <t>ｷﾘｼﾏｼ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</si>
  <si>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</si>
  <si>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</si>
  <si>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</si>
  <si>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</si>
  <si>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</si>
  <si>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</si>
  <si>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462217</t>
  </si>
  <si>
    <t>志布志市</t>
  </si>
  <si>
    <t>ｼﾌﾞｼｼ</t>
  </si>
  <si>
    <t>462225</t>
  </si>
  <si>
    <t>奄美市</t>
  </si>
  <si>
    <t>ｱﾏﾐｼ</t>
  </si>
  <si>
    <t>462233</t>
  </si>
  <si>
    <t>南九州市</t>
  </si>
  <si>
    <t>ﾐﾅﾐｷｭｳｼｭｳｼ</t>
  </si>
  <si>
    <t>462241</t>
  </si>
  <si>
    <t>伊佐市</t>
  </si>
  <si>
    <t>ｲｻｼ</t>
  </si>
  <si>
    <t>462250</t>
  </si>
  <si>
    <t>姶良市</t>
  </si>
  <si>
    <t>ｱｲﾗｼ</t>
  </si>
  <si>
    <t>463035</t>
  </si>
  <si>
    <t>三島村</t>
  </si>
  <si>
    <t>ﾐｼﾏﾑﾗ</t>
  </si>
  <si>
    <t>463043</t>
  </si>
  <si>
    <t>十島村</t>
  </si>
  <si>
    <t>463922</t>
  </si>
  <si>
    <t>さつま町</t>
  </si>
  <si>
    <t>ｻﾂﾏﾁｮｳ</t>
  </si>
  <si>
    <t>464040</t>
  </si>
  <si>
    <t>長島町</t>
  </si>
  <si>
    <t>ﾅｶﾞｼﾏﾁｮｳ</t>
  </si>
  <si>
    <t>464520</t>
  </si>
  <si>
    <t>湧水町</t>
  </si>
  <si>
    <t>ﾕｳｽｲﾁｮｳ</t>
  </si>
  <si>
    <t>464686</t>
  </si>
  <si>
    <t>大崎町</t>
  </si>
  <si>
    <t>ｵｵｻｷﾁｮｳ</t>
  </si>
  <si>
    <t>464821</t>
  </si>
  <si>
    <t>東串良町</t>
  </si>
  <si>
    <t>ﾋｶﾞｼｸｼﾗﾁｮｳ</t>
  </si>
  <si>
    <t>464902</t>
  </si>
  <si>
    <t>錦江町</t>
  </si>
  <si>
    <t>ｷﾝｺｳﾁｮｳ</t>
  </si>
  <si>
    <t>464911</t>
  </si>
  <si>
    <t>南大隅町</t>
  </si>
  <si>
    <t>ﾐﾅﾐｵｵｽﾐﾁｮｳ</t>
  </si>
  <si>
    <t>464929</t>
  </si>
  <si>
    <t>肝付町</t>
  </si>
  <si>
    <t>ｷﾓﾂｷﾁｮｳ</t>
  </si>
  <si>
    <t>465011</t>
  </si>
  <si>
    <t>中種子町</t>
  </si>
  <si>
    <t>ﾅｶﾀﾈﾁｮｳ</t>
  </si>
  <si>
    <t>465020</t>
  </si>
  <si>
    <t>南種子町</t>
  </si>
  <si>
    <t>ﾐﾅﾐﾀﾈﾁｮｳ</t>
  </si>
  <si>
    <t>465054</t>
  </si>
  <si>
    <t>屋久島町</t>
  </si>
  <si>
    <t>ﾔｸｼﾏﾁｮｳ</t>
  </si>
  <si>
    <t>465232</t>
  </si>
  <si>
    <t>大和村</t>
  </si>
  <si>
    <t>ﾔﾏﾄｿﾝ</t>
  </si>
  <si>
    <t>465241</t>
  </si>
  <si>
    <t>宇検村</t>
  </si>
  <si>
    <t>ｳｹﾝｿﾝ</t>
  </si>
  <si>
    <t>465259</t>
  </si>
  <si>
    <t>瀬戸内町</t>
  </si>
  <si>
    <t>ｾﾄｳﾁﾁｮｳ</t>
  </si>
  <si>
    <t>465275</t>
  </si>
  <si>
    <t>龍郷町</t>
  </si>
  <si>
    <t>ﾀﾂｺﾞｳﾁｮｳ</t>
  </si>
  <si>
    <t>465291</t>
  </si>
  <si>
    <t>喜界町</t>
  </si>
  <si>
    <t>ｷｶｲﾁｮｳ</t>
  </si>
  <si>
    <t>465305</t>
  </si>
  <si>
    <t>徳之島町</t>
  </si>
  <si>
    <t>ﾄｸﾉｼﾏﾁｮｳ</t>
  </si>
  <si>
    <t>465313</t>
  </si>
  <si>
    <t>天城町</t>
  </si>
  <si>
    <t>ｱﾏｷﾞﾁｮｳ</t>
  </si>
  <si>
    <t>465321</t>
  </si>
  <si>
    <t>伊仙町</t>
  </si>
  <si>
    <t>ｲｾﾝﾁｮｳ</t>
  </si>
  <si>
    <t>465330</t>
  </si>
  <si>
    <t>和泊町</t>
  </si>
  <si>
    <t>ﾜﾄﾞﾏﾘﾁｮｳ</t>
  </si>
  <si>
    <t>465348</t>
  </si>
  <si>
    <t>知名町</t>
  </si>
  <si>
    <t>ﾁﾅﾁｮｳ</t>
  </si>
  <si>
    <t>465356</t>
  </si>
  <si>
    <t>与論町</t>
  </si>
  <si>
    <t>ﾖﾛﾝﾁｮｳ</t>
  </si>
  <si>
    <t>470007</t>
  </si>
  <si>
    <t>沖縄県</t>
  </si>
  <si>
    <t>ｵｷﾅﾜｹﾝ</t>
  </si>
  <si>
    <t>472018</t>
  </si>
  <si>
    <t>那覇市</t>
  </si>
  <si>
    <t>ﾅﾊｼ</t>
  </si>
  <si>
    <t>472051</t>
  </si>
  <si>
    <t>宜野湾市</t>
  </si>
  <si>
    <t>ｷﾞﾉﾜﾝｼ</t>
  </si>
  <si>
    <t>472077</t>
  </si>
  <si>
    <t>石垣市</t>
  </si>
  <si>
    <t>ｲｼｶﾞｷｼ</t>
  </si>
  <si>
    <t>472085</t>
  </si>
  <si>
    <t>浦添市</t>
  </si>
  <si>
    <t>ｳﾗｿｴｼ</t>
  </si>
  <si>
    <t>472093</t>
  </si>
  <si>
    <t>名護市</t>
  </si>
  <si>
    <t>ﾅｺﾞｼ</t>
  </si>
  <si>
    <t>472107</t>
  </si>
  <si>
    <t>糸満市</t>
  </si>
  <si>
    <t>ｲﾄﾏﾝｼ</t>
  </si>
  <si>
    <t>472115</t>
  </si>
  <si>
    <t>沖縄市</t>
  </si>
  <si>
    <t>ｵｷﾅﾜｼ</t>
  </si>
  <si>
    <t>472123</t>
  </si>
  <si>
    <t>豊見城市</t>
  </si>
  <si>
    <t>ﾄﾐｸﾞｽｸｼ</t>
  </si>
  <si>
    <t>472131</t>
  </si>
  <si>
    <t>うるま市</t>
  </si>
  <si>
    <t>ｳﾙﾏｼ</t>
  </si>
  <si>
    <t>472140</t>
  </si>
  <si>
    <t>宮古島市</t>
  </si>
  <si>
    <t>ﾐﾔｺｼﾞﾏｼ</t>
  </si>
  <si>
    <t>472158</t>
  </si>
  <si>
    <t>南城市</t>
  </si>
  <si>
    <t>ﾅﾝｼﾞｮｳｼ</t>
  </si>
  <si>
    <t>473014</t>
  </si>
  <si>
    <t>国頭村</t>
  </si>
  <si>
    <t>ｸﾆｶﾞﾐｿﾝ</t>
  </si>
  <si>
    <t>473022</t>
  </si>
  <si>
    <t>大宜味村</t>
  </si>
  <si>
    <t>ｵｵｷﾞﾐｿﾝ</t>
  </si>
  <si>
    <t>473031</t>
  </si>
  <si>
    <t>東村</t>
  </si>
  <si>
    <t>ﾋｶﾞｼｿﾝ</t>
  </si>
  <si>
    <t>473065</t>
  </si>
  <si>
    <t>今帰仁村</t>
  </si>
  <si>
    <t>ﾅｷｼﾞﾝｿﾝ</t>
  </si>
  <si>
    <t>473081</t>
  </si>
  <si>
    <t>本部町</t>
  </si>
  <si>
    <t>ﾓﾄﾌﾞﾁｮｳ</t>
  </si>
  <si>
    <t>473111</t>
  </si>
  <si>
    <t>恩納村</t>
  </si>
  <si>
    <t>ｵﾝﾅｿﾝ</t>
  </si>
  <si>
    <t>473138</t>
  </si>
  <si>
    <t>宜野座村</t>
  </si>
  <si>
    <t>ｷﾞﾉｻﾞｿﾝ</t>
  </si>
  <si>
    <t>473146</t>
  </si>
  <si>
    <t>金武町</t>
  </si>
  <si>
    <t>ｷﾝﾁｮｳ</t>
  </si>
  <si>
    <t>473154</t>
  </si>
  <si>
    <t>伊江村</t>
  </si>
  <si>
    <t>ｲｴｿﾝ</t>
  </si>
  <si>
    <t>473243</t>
  </si>
  <si>
    <t>読谷村</t>
  </si>
  <si>
    <t>ﾖﾐﾀﾝｿﾝ</t>
  </si>
  <si>
    <t>473251</t>
  </si>
  <si>
    <t>嘉手納町</t>
  </si>
  <si>
    <t>ｶﾃﾞﾅﾁｮｳ</t>
  </si>
  <si>
    <t>473260</t>
  </si>
  <si>
    <t>北谷町</t>
  </si>
  <si>
    <t>ﾁﾔﾀﾝﾁｮｳ</t>
  </si>
  <si>
    <t>473278</t>
  </si>
  <si>
    <t>北中城村</t>
  </si>
  <si>
    <t>ｷﾀﾅｶｸﾞｽｸｿﾝ</t>
  </si>
  <si>
    <t>473286</t>
  </si>
  <si>
    <t>中城村</t>
  </si>
  <si>
    <t>ﾅｶｸﾞｽｸｿﾝ</t>
  </si>
  <si>
    <t>473294</t>
  </si>
  <si>
    <t>西原町</t>
  </si>
  <si>
    <t>ﾆｼﾊﾗﾁｮｳ</t>
  </si>
  <si>
    <t>473481</t>
  </si>
  <si>
    <t>与那原町</t>
  </si>
  <si>
    <t>ﾖﾅﾊﾞﾙﾁｮｳ</t>
  </si>
  <si>
    <t>473502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</si>
  <si>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</si>
  <si>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</si>
  <si>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</si>
  <si>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</si>
  <si>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</si>
  <si>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</si>
  <si>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</si>
  <si>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</si>
  <si>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</si>
  <si>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</si>
  <si>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</si>
  <si>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</si>
  <si>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</si>
  <si>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</si>
  <si>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</si>
  <si>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</si>
  <si>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</si>
  <si>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</si>
  <si>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</si>
  <si>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</si>
  <si>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</si>
  <si>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</si>
  <si>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</si>
  <si>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</si>
  <si>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</si>
  <si>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</si>
  <si>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</si>
  <si>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</si>
  <si>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</si>
  <si>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</si>
  <si>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</si>
  <si>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</si>
  <si>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</si>
  <si>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</si>
  <si>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</si>
  <si>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</si>
  <si>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</si>
  <si>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</si>
  <si>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</si>
  <si>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</si>
  <si>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</si>
  <si>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042161</t>
  </si>
  <si>
    <t>富谷市</t>
    <rPh sb="2" eb="3">
      <t>シ</t>
    </rPh>
    <phoneticPr fontId="1"/>
  </si>
  <si>
    <t>ﾄﾐﾔｼ</t>
  </si>
  <si>
    <t>熊本県</t>
    <rPh sb="0" eb="3">
      <t>クマモトケン</t>
    </rPh>
    <phoneticPr fontId="2"/>
  </si>
  <si>
    <t>都道府県</t>
    <rPh sb="0" eb="4">
      <t>トドウフケン</t>
    </rPh>
    <phoneticPr fontId="3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</si>
  <si>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</si>
  <si>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</si>
  <si>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</si>
  <si>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</si>
  <si>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</si>
  <si>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</si>
  <si>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</si>
  <si>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</si>
  <si>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</si>
  <si>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</si>
  <si>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</si>
  <si>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</si>
  <si>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</si>
  <si>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</si>
  <si>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</si>
  <si>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</si>
  <si>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</si>
  <si>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</si>
  <si>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</si>
  <si>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</si>
  <si>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</si>
  <si>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</si>
  <si>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</si>
  <si>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</si>
  <si>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</si>
  <si>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</si>
  <si>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</si>
  <si>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</si>
  <si>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</si>
  <si>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</si>
  <si>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</si>
  <si>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</si>
  <si>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</si>
  <si>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</si>
  <si>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</si>
  <si>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</si>
  <si>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</si>
  <si>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</si>
  <si>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</si>
  <si>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</si>
  <si>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</si>
  <si>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</si>
  <si>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</si>
  <si>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</si>
  <si>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</si>
  <si>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</si>
  <si>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</si>
  <si>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</si>
  <si>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</si>
  <si>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</si>
  <si>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</si>
  <si>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</si>
  <si>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</si>
  <si>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</si>
  <si>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</si>
  <si>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</si>
  <si>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</si>
  <si>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</si>
  <si>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</si>
  <si>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</si>
  <si>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</si>
  <si>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</si>
  <si>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</si>
  <si>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</si>
  <si>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</si>
  <si>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</si>
  <si>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</si>
  <si>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</si>
  <si>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</si>
  <si>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</si>
  <si>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</si>
  <si>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</si>
  <si>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</si>
  <si>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</si>
  <si>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</si>
  <si>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</si>
  <si>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</si>
  <si>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</si>
  <si>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</si>
  <si>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</si>
  <si>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</si>
  <si>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</si>
  <si>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</si>
  <si>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</si>
  <si>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</si>
  <si>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</si>
  <si>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</si>
  <si>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</si>
  <si>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</si>
  <si>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</si>
  <si>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</si>
  <si>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</si>
  <si>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</si>
  <si>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</si>
  <si>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</si>
  <si>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</si>
  <si>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</si>
  <si>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</si>
  <si>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</si>
  <si>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</si>
  <si>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</si>
  <si>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</si>
  <si>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</si>
  <si>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</si>
  <si>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</si>
  <si>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</si>
  <si>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</si>
  <si>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</si>
  <si>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</si>
  <si>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</si>
  <si>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</si>
  <si>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</si>
  <si>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</si>
  <si>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</si>
  <si>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</si>
  <si>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</si>
  <si>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</si>
  <si>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</si>
  <si>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</si>
  <si>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</si>
  <si>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</si>
  <si>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</si>
  <si>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</si>
  <si>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</si>
  <si>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</si>
  <si>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</si>
  <si>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</si>
  <si>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</si>
  <si>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</si>
  <si>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</si>
  <si>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</si>
  <si>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</si>
  <si>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</si>
  <si>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</si>
  <si>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</si>
  <si>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</si>
  <si>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</si>
  <si>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</si>
  <si>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</si>
  <si>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</si>
  <si>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</si>
  <si>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</si>
  <si>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</si>
  <si>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</si>
  <si>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</si>
  <si>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</si>
  <si>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</si>
  <si>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</si>
  <si>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</si>
  <si>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</si>
  <si>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</si>
  <si>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</si>
  <si>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</si>
  <si>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</si>
  <si>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</si>
  <si>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</si>
  <si>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</si>
  <si>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</si>
  <si>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</si>
  <si>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</si>
  <si>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</si>
  <si>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</si>
  <si>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</si>
  <si>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</si>
  <si>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</si>
  <si>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</si>
  <si>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</si>
  <si>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</si>
  <si>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</si>
  <si>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</si>
  <si>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</si>
  <si>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</si>
  <si>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</si>
  <si>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</si>
  <si>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</si>
  <si>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</si>
  <si>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</si>
  <si>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</si>
  <si>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</si>
  <si>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</si>
  <si>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</si>
  <si>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</si>
  <si>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</si>
  <si>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</si>
  <si>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</si>
  <si>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</si>
  <si>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</si>
  <si>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</si>
  <si>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</si>
  <si>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</si>
  <si>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</si>
  <si>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</si>
  <si>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</si>
  <si>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</si>
  <si>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</si>
  <si>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</si>
  <si>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</si>
  <si>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</si>
  <si>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</si>
  <si>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</si>
  <si>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</si>
  <si>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</si>
  <si>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</si>
  <si>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</si>
  <si>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</si>
  <si>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</si>
  <si>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</si>
  <si>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</si>
  <si>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</si>
  <si>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</si>
  <si>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</si>
  <si>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</si>
  <si>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</si>
  <si>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</si>
  <si>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</si>
  <si>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</si>
  <si>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</si>
  <si>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</si>
  <si>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</si>
  <si>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</si>
  <si>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</si>
  <si>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</si>
  <si>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</si>
  <si>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</si>
  <si>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</si>
  <si>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</si>
  <si>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</si>
  <si>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</si>
  <si>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</si>
  <si>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</si>
  <si>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</si>
  <si>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</si>
  <si>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</si>
  <si>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</si>
  <si>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</si>
  <si>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</si>
  <si>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</si>
  <si>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</si>
  <si>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</si>
  <si>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</si>
  <si>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</si>
  <si>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</si>
  <si>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</si>
  <si>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</si>
  <si>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</si>
  <si>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</si>
  <si>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</si>
  <si>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</si>
  <si>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</si>
  <si>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</si>
  <si>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</si>
  <si>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</si>
  <si>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</si>
  <si>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</si>
  <si>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</si>
  <si>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</si>
  <si>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</si>
  <si>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</si>
  <si>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</si>
  <si>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</si>
  <si>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</si>
  <si>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</si>
  <si>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</si>
  <si>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</si>
  <si>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</si>
  <si>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</si>
  <si>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</si>
  <si>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</si>
  <si>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</si>
  <si>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</si>
  <si>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</si>
  <si>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</si>
  <si>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</si>
  <si>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</si>
  <si>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</si>
  <si>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</si>
  <si>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</si>
  <si>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</si>
  <si>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</si>
  <si>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</si>
  <si>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</si>
  <si>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</si>
  <si>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</si>
  <si>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</si>
  <si>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</si>
  <si>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</si>
  <si>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</si>
  <si>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</si>
  <si>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</si>
  <si>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</si>
  <si>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</si>
  <si>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</si>
  <si>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</si>
  <si>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</si>
  <si>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</si>
  <si>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</si>
  <si>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</si>
  <si>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</si>
  <si>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</si>
  <si>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</si>
  <si>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</si>
  <si>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</si>
  <si>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</si>
  <si>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</si>
  <si>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</si>
  <si>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</si>
  <si>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</si>
  <si>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</si>
  <si>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</si>
  <si>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</si>
  <si>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</si>
  <si>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</si>
  <si>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</si>
  <si>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</si>
  <si>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</si>
  <si>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</si>
  <si>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</si>
  <si>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</si>
  <si>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</si>
  <si>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</si>
  <si>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</si>
  <si>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</si>
  <si>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</si>
  <si>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</si>
  <si>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</si>
  <si>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</si>
  <si>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</si>
  <si>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</si>
  <si>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</si>
  <si>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</si>
  <si>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</si>
  <si>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</si>
  <si>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</si>
  <si>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</si>
  <si>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</si>
  <si>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</si>
  <si>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</si>
  <si>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</si>
  <si>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</si>
  <si>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</si>
  <si>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</si>
  <si>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</si>
  <si>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</si>
  <si>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</si>
  <si>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</si>
  <si>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</si>
  <si>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</si>
  <si>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</si>
  <si>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</si>
  <si>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</si>
  <si>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</si>
  <si>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</si>
  <si>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</si>
  <si>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</si>
  <si>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</si>
  <si>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</si>
  <si>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</si>
  <si>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</si>
  <si>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</si>
  <si>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</si>
  <si>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</si>
  <si>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</si>
  <si>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</si>
  <si>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</si>
  <si>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</si>
  <si>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</si>
  <si>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</si>
  <si>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</si>
  <si>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</si>
  <si>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</si>
  <si>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</si>
  <si>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</si>
  <si>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</si>
  <si>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</si>
  <si>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</si>
  <si>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</si>
  <si>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</si>
  <si>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</si>
  <si>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</si>
  <si>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</si>
  <si>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</si>
  <si>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</si>
  <si>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</si>
  <si>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</si>
  <si>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</si>
  <si>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</si>
  <si>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</si>
  <si>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</si>
  <si>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</si>
  <si>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</si>
  <si>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</si>
  <si>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</si>
  <si>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</si>
  <si>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</si>
  <si>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</si>
  <si>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</si>
  <si>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</si>
  <si>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</si>
  <si>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</si>
  <si>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</si>
  <si>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</si>
  <si>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</si>
  <si>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</si>
  <si>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</si>
  <si>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</si>
  <si>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</si>
  <si>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</si>
  <si>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</si>
  <si>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</si>
  <si>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</si>
  <si>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</si>
  <si>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</si>
  <si>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</si>
  <si>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</si>
  <si>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</si>
  <si>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</si>
  <si>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</si>
  <si>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</si>
  <si>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</si>
  <si>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</si>
  <si>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</si>
  <si>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</si>
  <si>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</si>
  <si>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</si>
  <si>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</si>
  <si>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</si>
  <si>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</si>
  <si>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</si>
  <si>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</si>
  <si>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</si>
  <si>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</si>
  <si>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</si>
  <si>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</si>
  <si>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</si>
  <si>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</si>
  <si>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</si>
  <si>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</si>
  <si>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</si>
  <si>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</si>
  <si>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</si>
  <si>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</si>
  <si>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</si>
  <si>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</si>
  <si>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</si>
  <si>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</si>
  <si>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</si>
  <si>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</si>
  <si>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</si>
  <si>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</si>
  <si>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</si>
  <si>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</si>
  <si>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</si>
  <si>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</si>
  <si>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</si>
  <si>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</si>
  <si>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</si>
  <si>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</si>
  <si>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</si>
  <si>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</si>
  <si>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</si>
  <si>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</si>
  <si>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</si>
  <si>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</si>
  <si>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</si>
  <si>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</si>
  <si>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</si>
  <si>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</si>
  <si>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</si>
  <si>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</si>
  <si>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</si>
  <si>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</si>
  <si>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</si>
  <si>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</si>
  <si>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</si>
  <si>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</si>
  <si>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</si>
  <si>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</si>
  <si>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</si>
  <si>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</si>
  <si>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</si>
  <si>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</si>
  <si>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</si>
  <si>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</si>
  <si>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</si>
  <si>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</si>
  <si>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</si>
  <si>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</si>
  <si>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</si>
  <si>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</si>
  <si>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</si>
  <si>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</si>
  <si>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</si>
  <si>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</si>
  <si>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</si>
  <si>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</si>
  <si>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</si>
  <si>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</si>
  <si>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</si>
  <si>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</si>
  <si>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</si>
  <si>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</si>
  <si>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</si>
  <si>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</si>
  <si>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</si>
  <si>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</si>
  <si>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</si>
  <si>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</si>
  <si>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</si>
  <si>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</si>
  <si>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</si>
  <si>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</si>
  <si>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</si>
  <si>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</si>
  <si>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</si>
  <si>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</si>
  <si>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</si>
  <si>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</si>
  <si>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</si>
  <si>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</si>
  <si>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</si>
  <si>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</si>
  <si>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</si>
  <si>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</si>
  <si>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</si>
  <si>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</si>
  <si>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</si>
  <si>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</si>
  <si>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</si>
  <si>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</si>
  <si>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</si>
  <si>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</si>
  <si>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</si>
  <si>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</si>
  <si>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</si>
  <si>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</si>
  <si>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</si>
  <si>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</si>
  <si>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</si>
  <si>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</si>
  <si>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</si>
  <si>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</si>
  <si>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</si>
  <si>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</si>
  <si>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</si>
  <si>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</si>
  <si>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</si>
  <si>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</si>
  <si>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</si>
  <si>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</si>
  <si>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</si>
  <si>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</si>
  <si>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</si>
  <si>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</si>
  <si>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</si>
  <si>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</si>
  <si>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</si>
  <si>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</si>
  <si>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</si>
  <si>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</si>
  <si>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</si>
  <si>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</si>
  <si>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</si>
  <si>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</si>
  <si>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</si>
  <si>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</si>
  <si>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</si>
  <si>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</si>
  <si>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</si>
  <si>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</si>
  <si>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</si>
  <si>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</si>
  <si>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</si>
  <si>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</si>
  <si>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</si>
  <si>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</si>
  <si>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</si>
  <si>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</si>
  <si>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</si>
  <si>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</si>
  <si>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</si>
  <si>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</si>
  <si>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</si>
  <si>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</si>
  <si>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</si>
  <si>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</si>
  <si>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</si>
  <si>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</si>
  <si>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</si>
  <si>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</si>
  <si>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</si>
  <si>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</si>
  <si>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</si>
  <si>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</si>
  <si>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</si>
  <si>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</si>
  <si>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</si>
  <si>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</si>
  <si>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</si>
  <si>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</si>
  <si>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</si>
  <si>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</si>
  <si>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</si>
  <si>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</si>
  <si>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</si>
  <si>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</si>
  <si>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</si>
  <si>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</si>
  <si>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</si>
  <si>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</si>
  <si>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</si>
  <si>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</si>
  <si>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</si>
  <si>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</si>
  <si>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</si>
  <si>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</si>
  <si>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</si>
  <si>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</si>
  <si>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</si>
  <si>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</si>
  <si>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</si>
  <si>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</si>
  <si>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</si>
  <si>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</si>
  <si>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</si>
  <si>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</si>
  <si>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</si>
  <si>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</si>
  <si>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</si>
  <si>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</si>
  <si>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</si>
  <si>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</si>
  <si>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</si>
  <si>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</si>
  <si>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</si>
  <si>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</si>
  <si>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</si>
  <si>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</si>
  <si>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</si>
  <si>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</si>
  <si>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</si>
  <si>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</si>
  <si>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</si>
  <si>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</si>
  <si>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</si>
  <si>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</si>
  <si>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</si>
  <si>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</si>
  <si>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</si>
  <si>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</si>
  <si>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</si>
  <si>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</si>
  <si>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</si>
  <si>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</si>
  <si>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</si>
  <si>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</si>
  <si>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</si>
  <si>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</si>
  <si>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</si>
  <si>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</si>
  <si>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</si>
  <si>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</si>
  <si>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</si>
  <si>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</si>
  <si>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</si>
  <si>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</si>
  <si>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</si>
  <si>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</si>
  <si>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</si>
  <si>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</si>
  <si>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</si>
  <si>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</si>
  <si>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</si>
  <si>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</si>
  <si>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</si>
  <si>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</si>
  <si>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</si>
  <si>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</si>
  <si>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</si>
  <si>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</si>
  <si>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</si>
  <si>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</si>
  <si>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</si>
  <si>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</si>
  <si>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</si>
  <si>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</si>
  <si>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</si>
  <si>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</si>
  <si>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</si>
  <si>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</si>
  <si>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</si>
  <si>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</si>
  <si>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</si>
  <si>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</si>
  <si>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</si>
  <si>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</si>
  <si>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</si>
  <si>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</si>
  <si>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</si>
  <si>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</si>
  <si>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</si>
  <si>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</si>
  <si>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</si>
  <si>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</si>
  <si>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</si>
  <si>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</si>
  <si>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</si>
  <si>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</si>
  <si>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</si>
  <si>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</si>
  <si>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</si>
  <si>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</si>
  <si>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</si>
  <si>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</si>
  <si>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</si>
  <si>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</si>
  <si>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</si>
  <si>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</si>
  <si>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</si>
  <si>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</si>
  <si>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</si>
  <si>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</si>
  <si>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</si>
  <si>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</si>
  <si>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</si>
  <si>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</si>
  <si>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</si>
  <si>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</si>
  <si>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</si>
  <si>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</si>
  <si>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</si>
  <si>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</si>
  <si>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</si>
  <si>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</si>
  <si>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</si>
  <si>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</si>
  <si>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</si>
  <si>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</si>
  <si>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</si>
  <si>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</si>
  <si>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</si>
  <si>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</si>
  <si>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</si>
  <si>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</si>
  <si>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</si>
  <si>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</si>
  <si>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</si>
  <si>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</si>
  <si>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</si>
  <si>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</si>
  <si>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</si>
  <si>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</si>
  <si>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</si>
  <si>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</si>
  <si>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</si>
  <si>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</si>
  <si>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</si>
  <si>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</si>
  <si>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</si>
  <si>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</si>
  <si>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</si>
  <si>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</si>
  <si>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</si>
  <si>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</si>
  <si>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</si>
  <si>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</si>
  <si>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</si>
  <si>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</si>
  <si>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</si>
  <si>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</si>
  <si>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</si>
  <si>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</si>
  <si>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</si>
  <si>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</si>
  <si>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</si>
  <si>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</si>
  <si>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</si>
  <si>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</si>
  <si>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</si>
  <si>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</si>
  <si>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</si>
  <si>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</si>
  <si>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</si>
  <si>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</si>
  <si>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</si>
  <si>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</si>
  <si>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</si>
  <si>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</si>
  <si>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</si>
  <si>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</si>
  <si>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</si>
  <si>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</si>
  <si>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</si>
  <si>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</si>
  <si>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</si>
  <si>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</si>
  <si>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</si>
  <si>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</si>
  <si>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</si>
  <si>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</si>
  <si>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</si>
  <si>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</si>
  <si>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</si>
  <si>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</si>
  <si>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</si>
  <si>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</si>
  <si>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</si>
  <si>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</si>
  <si>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</si>
  <si>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</si>
  <si>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</si>
  <si>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</si>
  <si>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</si>
  <si>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</si>
  <si>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</si>
  <si>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</si>
  <si>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</si>
  <si>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</si>
  <si>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</si>
  <si>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</si>
  <si>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</si>
  <si>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</si>
  <si>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</si>
  <si>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</si>
  <si>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</si>
  <si>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</si>
  <si>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</si>
  <si>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</si>
  <si>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</si>
  <si>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</si>
  <si>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</si>
  <si>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</si>
  <si>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</si>
  <si>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</si>
  <si>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</si>
  <si>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</si>
  <si>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</si>
  <si>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</si>
  <si>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</si>
  <si>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</si>
  <si>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</si>
  <si>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</si>
  <si>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</si>
  <si>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</si>
  <si>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</si>
  <si>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</si>
  <si>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</si>
  <si>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</si>
  <si>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</si>
  <si>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</si>
  <si>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</si>
  <si>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</si>
  <si>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</si>
  <si>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</si>
  <si>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</si>
  <si>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</si>
  <si>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</si>
  <si>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</si>
  <si>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</si>
  <si>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</si>
  <si>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</si>
  <si>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</si>
  <si>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</si>
  <si>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</si>
  <si>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</si>
  <si>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</si>
  <si>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</si>
  <si>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</si>
  <si>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</si>
  <si>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</si>
  <si>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</si>
  <si>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</si>
  <si>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</si>
  <si>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</si>
  <si>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</si>
  <si>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</si>
  <si>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</si>
  <si>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</si>
  <si>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</si>
  <si>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</si>
  <si>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</si>
  <si>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</si>
  <si>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</si>
  <si>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</si>
  <si>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</si>
  <si>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</si>
  <si>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</si>
  <si>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</si>
  <si>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</si>
  <si>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</si>
  <si>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</si>
  <si>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</si>
  <si>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</si>
  <si>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</si>
  <si>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</si>
  <si>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</si>
  <si>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</si>
  <si>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</si>
  <si>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</si>
  <si>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</si>
  <si>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</si>
  <si>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</si>
  <si>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</si>
  <si>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</si>
  <si>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</si>
  <si>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</si>
  <si>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</si>
  <si>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</si>
  <si>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</si>
  <si>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</si>
  <si>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</si>
  <si>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</si>
  <si>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</si>
  <si>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</si>
  <si>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</si>
  <si>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</si>
  <si>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</si>
  <si>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</si>
  <si>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</si>
  <si>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</si>
  <si>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</si>
  <si>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</si>
  <si>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</si>
  <si>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</si>
  <si>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</si>
  <si>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</si>
  <si>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</si>
  <si>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</si>
  <si>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</si>
  <si>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</si>
  <si>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</si>
  <si>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</si>
  <si>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</si>
  <si>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</si>
  <si>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</si>
  <si>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</si>
  <si>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</si>
  <si>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</si>
  <si>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</si>
  <si>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</si>
  <si>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</si>
  <si>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</si>
  <si>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</si>
  <si>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</si>
  <si>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</si>
  <si>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</si>
  <si>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</si>
  <si>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</si>
  <si>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</si>
  <si>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</si>
  <si>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</si>
  <si>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</si>
  <si>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</si>
  <si>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</si>
  <si>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</si>
  <si>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</si>
  <si>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</si>
  <si>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</si>
  <si>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</si>
  <si>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</si>
  <si>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</si>
  <si>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</si>
  <si>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</si>
  <si>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</si>
  <si>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</si>
  <si>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</si>
  <si>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</si>
  <si>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</si>
  <si>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</si>
  <si>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</si>
  <si>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</si>
  <si>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</si>
  <si>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</si>
  <si>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</si>
  <si>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</si>
  <si>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</si>
  <si>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</si>
  <si>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</si>
  <si>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</si>
  <si>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</si>
  <si>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</si>
  <si>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</si>
  <si>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</si>
  <si>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</si>
  <si>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</si>
  <si>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</si>
  <si>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</si>
  <si>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</si>
  <si>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</si>
  <si>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</si>
  <si>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</si>
  <si>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</si>
  <si>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</si>
  <si>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</si>
  <si>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</si>
  <si>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</si>
  <si>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</si>
  <si>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</si>
  <si>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</si>
  <si>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</si>
  <si>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</si>
  <si>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</si>
  <si>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</si>
  <si>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</si>
  <si>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</si>
  <si>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</si>
  <si>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</si>
  <si>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</si>
  <si>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</si>
  <si>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</si>
  <si>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</si>
  <si>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</si>
  <si>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</si>
  <si>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</si>
  <si>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</si>
  <si>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</si>
  <si>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</si>
  <si>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</si>
  <si>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</si>
  <si>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</si>
  <si>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</si>
  <si>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</si>
  <si>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</si>
  <si>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</si>
  <si>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</si>
  <si>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</si>
  <si>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</si>
  <si>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</si>
  <si>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</si>
  <si>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</si>
  <si>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</si>
  <si>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</si>
  <si>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</si>
  <si>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</si>
  <si>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</si>
  <si>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</si>
  <si>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</si>
  <si>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</si>
  <si>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</si>
  <si>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</si>
  <si>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</si>
  <si>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</si>
  <si>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</si>
  <si>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</si>
  <si>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</si>
  <si>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</si>
  <si>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</si>
  <si>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</si>
  <si>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</si>
  <si>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</si>
  <si>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</si>
  <si>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</si>
  <si>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</si>
  <si>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</si>
  <si>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</si>
  <si>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</si>
  <si>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</si>
  <si>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</si>
  <si>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</si>
  <si>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</si>
  <si>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</si>
  <si>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</si>
  <si>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</si>
  <si>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</si>
  <si>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</si>
  <si>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</si>
  <si>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</si>
  <si>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</si>
  <si>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</si>
  <si>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</si>
  <si>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</si>
  <si>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</si>
  <si>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</si>
  <si>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</si>
  <si>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</si>
  <si>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</si>
  <si>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</si>
  <si>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</si>
  <si>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</si>
  <si>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</si>
  <si>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</si>
  <si>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</si>
  <si>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</si>
  <si>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</si>
  <si>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</si>
  <si>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</si>
  <si>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</si>
  <si>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</si>
  <si>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</si>
  <si>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</si>
  <si>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</si>
  <si>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</si>
  <si>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</si>
  <si>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</si>
  <si>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</si>
  <si>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</si>
  <si>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</si>
  <si>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</si>
  <si>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</si>
  <si>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</si>
  <si>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</si>
  <si>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</si>
  <si>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</si>
  <si>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</si>
  <si>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</si>
  <si>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</si>
  <si>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</si>
  <si>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</si>
  <si>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</si>
  <si>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</si>
  <si>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</si>
  <si>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</si>
  <si>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</si>
  <si>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</si>
  <si>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</si>
  <si>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</si>
  <si>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</si>
  <si>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</si>
  <si>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</si>
  <si>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</si>
  <si>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</si>
  <si>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</si>
  <si>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</si>
  <si>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</si>
  <si>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</si>
  <si>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</si>
  <si>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</si>
  <si>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</si>
  <si>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</si>
  <si>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</si>
  <si>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</si>
  <si>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</si>
  <si>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</si>
  <si>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</si>
  <si>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</si>
  <si>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</si>
  <si>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</si>
  <si>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</si>
  <si>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</si>
  <si>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</si>
  <si>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</si>
  <si>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</si>
  <si>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</si>
  <si>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</si>
  <si>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</si>
  <si>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</si>
  <si>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</si>
  <si>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</si>
  <si>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</si>
  <si>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</si>
  <si>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</si>
  <si>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</si>
  <si>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</si>
  <si>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</si>
  <si>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</si>
  <si>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</si>
  <si>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</si>
  <si>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</si>
  <si>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</si>
  <si>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</si>
  <si>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</si>
  <si>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</si>
  <si>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</si>
  <si>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</si>
  <si>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</si>
  <si>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</si>
  <si>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</si>
  <si>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</si>
  <si>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</si>
  <si>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</si>
  <si>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</si>
  <si>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</si>
  <si>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</si>
  <si>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</si>
  <si>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</si>
  <si>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</si>
  <si>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兵庫県篠山市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</si>
  <si>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</si>
  <si>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</si>
  <si>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</si>
  <si>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</si>
  <si>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</si>
  <si>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</si>
  <si>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</si>
  <si>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</si>
  <si>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</si>
  <si>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</si>
  <si>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</si>
  <si>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</si>
  <si>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</si>
  <si>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</si>
  <si>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</si>
  <si>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</si>
  <si>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</si>
  <si>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</si>
  <si>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</si>
  <si>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</si>
  <si>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</si>
  <si>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</si>
  <si>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</si>
  <si>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</si>
  <si>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</si>
  <si>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</si>
  <si>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</si>
  <si>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</si>
  <si>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</si>
  <si>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</si>
  <si>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</si>
  <si>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</si>
  <si>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</si>
  <si>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</si>
  <si>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</si>
  <si>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</si>
  <si>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</si>
  <si>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</si>
  <si>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</si>
  <si>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</si>
  <si>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</si>
  <si>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</si>
  <si>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</si>
  <si>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</si>
  <si>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</si>
  <si>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</si>
  <si>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</si>
  <si>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</si>
  <si>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</si>
  <si>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</si>
  <si>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</si>
  <si>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</si>
  <si>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</si>
  <si>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</si>
  <si>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</si>
  <si>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</si>
  <si>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</si>
  <si>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</si>
  <si>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</si>
  <si>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</si>
  <si>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</si>
  <si>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</si>
  <si>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</si>
  <si>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</si>
  <si>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</si>
  <si>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</si>
  <si>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</si>
  <si>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</si>
  <si>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</si>
  <si>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</si>
  <si>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</si>
  <si>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</si>
  <si>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</si>
  <si>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</si>
  <si>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</si>
  <si>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</si>
  <si>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</si>
  <si>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</si>
  <si>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</si>
  <si>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</si>
  <si>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</si>
  <si>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</si>
  <si>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</si>
  <si>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</si>
  <si>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</si>
  <si>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</si>
  <si>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</si>
  <si>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</si>
  <si>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</si>
  <si>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</si>
  <si>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</si>
  <si>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</si>
  <si>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</si>
  <si>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</si>
  <si>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</si>
  <si>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</si>
  <si>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</si>
  <si>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</si>
  <si>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</si>
  <si>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</si>
  <si>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</si>
  <si>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</si>
  <si>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</si>
  <si>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</si>
  <si>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</si>
  <si>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</si>
  <si>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</si>
  <si>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</si>
  <si>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</si>
  <si>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</si>
  <si>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</si>
  <si>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</si>
  <si>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</si>
  <si>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</si>
  <si>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</si>
  <si>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</si>
  <si>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</si>
  <si>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</si>
  <si>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</si>
  <si>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</si>
  <si>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</si>
  <si>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</si>
  <si>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</si>
  <si>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</si>
  <si>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</si>
  <si>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</si>
  <si>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</si>
  <si>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</si>
  <si>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</si>
  <si>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</si>
  <si>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</si>
  <si>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</si>
  <si>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</si>
  <si>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</si>
  <si>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</si>
  <si>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</si>
  <si>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</si>
  <si>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</si>
  <si>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</si>
  <si>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</si>
  <si>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</si>
  <si>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</si>
  <si>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</si>
  <si>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</si>
  <si>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</si>
  <si>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</si>
  <si>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</si>
  <si>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</si>
  <si>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</si>
  <si>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</si>
  <si>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</si>
  <si>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</si>
  <si>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</si>
  <si>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</si>
  <si>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</si>
  <si>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</si>
  <si>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</si>
  <si>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</si>
  <si>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</si>
  <si>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</si>
  <si>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</si>
  <si>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</si>
  <si>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</si>
  <si>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</si>
  <si>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</si>
  <si>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</si>
  <si>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</si>
  <si>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</si>
  <si>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</si>
  <si>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</si>
  <si>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</si>
  <si>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</si>
  <si>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</si>
  <si>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</si>
  <si>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</si>
  <si>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</si>
  <si>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</si>
  <si>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</si>
  <si>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</si>
  <si>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</si>
  <si>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</si>
  <si>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</si>
  <si>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</si>
  <si>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</si>
  <si>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</si>
  <si>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</si>
  <si>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</si>
  <si>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</si>
  <si>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</si>
  <si>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</si>
  <si>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</si>
  <si>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</si>
  <si>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</si>
  <si>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</si>
  <si>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</si>
  <si>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</si>
  <si>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</si>
  <si>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</si>
  <si>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</si>
  <si>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</si>
  <si>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</si>
  <si>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</si>
  <si>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</si>
  <si>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</si>
  <si>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</si>
  <si>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</si>
  <si>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</si>
  <si>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</si>
  <si>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</si>
  <si>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</si>
  <si>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</si>
  <si>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</si>
  <si>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</si>
  <si>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</si>
  <si>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</si>
  <si>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</si>
  <si>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</si>
  <si>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</si>
  <si>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</si>
  <si>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</si>
  <si>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</si>
  <si>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</si>
  <si>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</si>
  <si>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</si>
  <si>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</si>
  <si>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</si>
  <si>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</si>
  <si>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</si>
  <si>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</si>
  <si>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</si>
  <si>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</si>
  <si>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</si>
  <si>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</si>
  <si>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</si>
  <si>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</si>
  <si>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</si>
  <si>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</si>
  <si>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</si>
  <si>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</si>
  <si>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</si>
  <si>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</si>
  <si>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</si>
  <si>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</si>
  <si>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</si>
  <si>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</si>
  <si>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</si>
  <si>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</si>
  <si>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</si>
  <si>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</si>
  <si>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</si>
  <si>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</si>
  <si>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</si>
  <si>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</si>
  <si>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</si>
  <si>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</si>
  <si>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</si>
  <si>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</si>
  <si>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</si>
  <si>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</si>
  <si>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</si>
  <si>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</si>
  <si>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</si>
  <si>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</si>
  <si>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</si>
  <si>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</si>
  <si>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</si>
  <si>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</si>
  <si>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</si>
  <si>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</si>
  <si>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</si>
  <si>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</si>
  <si>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</si>
  <si>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</si>
  <si>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</si>
  <si>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</si>
  <si>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</si>
  <si>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</si>
  <si>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</si>
  <si>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</si>
  <si>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</si>
  <si>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</si>
  <si>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</si>
  <si>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</si>
  <si>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</si>
  <si>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</si>
  <si>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</si>
  <si>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</si>
  <si>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</si>
  <si>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</si>
  <si>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</si>
  <si>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</si>
  <si>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</si>
  <si>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</si>
  <si>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</si>
  <si>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</si>
  <si>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</si>
  <si>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</si>
  <si>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</si>
  <si>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</si>
  <si>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</si>
  <si>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</si>
  <si>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</si>
  <si>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</si>
  <si>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</si>
  <si>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</si>
  <si>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</si>
  <si>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</si>
  <si>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</si>
  <si>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</si>
  <si>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</si>
  <si>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</si>
  <si>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</si>
  <si>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</si>
  <si>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</si>
  <si>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</si>
  <si>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</si>
  <si>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</si>
  <si>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</si>
  <si>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</si>
  <si>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福岡県那珂川町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</si>
  <si>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</si>
  <si>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</si>
  <si>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</si>
  <si>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</si>
  <si>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</si>
  <si>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</si>
  <si>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</si>
  <si>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</si>
  <si>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</si>
  <si>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</si>
  <si>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</si>
  <si>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</si>
  <si>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</si>
  <si>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</si>
  <si>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</si>
  <si>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</si>
  <si>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</si>
  <si>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</si>
  <si>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</si>
  <si>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</si>
  <si>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</si>
  <si>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</si>
  <si>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</si>
  <si>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</si>
  <si>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</si>
  <si>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</si>
  <si>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</si>
  <si>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</si>
  <si>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</si>
  <si>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</si>
  <si>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</si>
  <si>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</si>
  <si>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</si>
  <si>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</si>
  <si>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</si>
  <si>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</si>
  <si>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</si>
  <si>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</si>
  <si>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</si>
  <si>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</si>
  <si>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</si>
  <si>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</si>
  <si>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</si>
  <si>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</si>
  <si>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</si>
  <si>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</si>
  <si>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</si>
  <si>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</si>
  <si>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</si>
  <si>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</si>
  <si>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</si>
  <si>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</si>
  <si>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</si>
  <si>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</si>
  <si>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</si>
  <si>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</si>
  <si>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</si>
  <si>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</si>
  <si>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</si>
  <si>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</si>
  <si>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</si>
  <si>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</si>
  <si>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</si>
  <si>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</si>
  <si>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</si>
  <si>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</si>
  <si>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</si>
  <si>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</si>
  <si>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</si>
  <si>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</si>
  <si>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</si>
  <si>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</si>
  <si>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</si>
  <si>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</si>
  <si>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</si>
  <si>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</si>
  <si>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</si>
  <si>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</si>
  <si>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</si>
  <si>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</si>
  <si>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</si>
  <si>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</si>
  <si>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</si>
  <si>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</si>
  <si>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</si>
  <si>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</si>
  <si>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</si>
  <si>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</si>
  <si>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</si>
  <si>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</si>
  <si>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</si>
  <si>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</si>
  <si>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</si>
  <si>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</si>
  <si>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</si>
  <si>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</si>
  <si>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</si>
  <si>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</si>
  <si>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</si>
  <si>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</si>
  <si>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</si>
  <si>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</si>
  <si>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</si>
  <si>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</si>
  <si>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</si>
  <si>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</si>
  <si>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</si>
  <si>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</si>
  <si>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</si>
  <si>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</si>
  <si>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</si>
  <si>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</si>
  <si>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</si>
  <si>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</si>
  <si>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</si>
  <si>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</si>
  <si>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</si>
  <si>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</si>
  <si>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</si>
  <si>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</si>
  <si>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</si>
  <si>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</si>
  <si>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</si>
  <si>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</si>
  <si>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</si>
  <si>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</si>
  <si>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</si>
  <si>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</si>
  <si>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</si>
  <si>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</si>
  <si>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</si>
  <si>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</si>
  <si>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</si>
  <si>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</si>
  <si>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</si>
  <si>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</si>
  <si>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</si>
  <si>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</si>
  <si>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</si>
  <si>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</si>
  <si>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</si>
  <si>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</si>
  <si>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</si>
  <si>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</si>
  <si>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</si>
  <si>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</si>
  <si>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</si>
  <si>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</si>
  <si>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</si>
  <si>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</si>
  <si>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</si>
  <si>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</si>
  <si>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</si>
  <si>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</si>
  <si>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</si>
  <si>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</si>
  <si>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</si>
  <si>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</si>
  <si>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</si>
  <si>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</si>
  <si>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</si>
  <si>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</si>
  <si>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</si>
  <si>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</si>
  <si>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</si>
  <si>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</si>
  <si>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</si>
  <si>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</si>
  <si>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</si>
  <si>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</si>
  <si>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</si>
  <si>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</si>
  <si>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</si>
  <si>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</si>
  <si>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</si>
  <si>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</si>
  <si>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</si>
  <si>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</si>
  <si>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</si>
  <si>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</si>
  <si>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</si>
  <si>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</si>
  <si>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</si>
  <si>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</si>
  <si>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</si>
  <si>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</si>
  <si>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</si>
  <si>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</si>
  <si>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</si>
  <si>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</si>
  <si>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</si>
  <si>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</si>
  <si>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</si>
  <si>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</si>
  <si>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</si>
  <si>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</si>
  <si>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</si>
  <si>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</si>
  <si>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</si>
  <si>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</si>
  <si>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</si>
  <si>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</si>
  <si>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</si>
  <si>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</si>
  <si>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</si>
  <si>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</si>
  <si>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</si>
  <si>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</si>
  <si>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</si>
  <si>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</si>
  <si>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</si>
  <si>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</si>
  <si>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</si>
  <si>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</si>
  <si>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</si>
  <si>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</si>
  <si>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</si>
  <si>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</si>
  <si>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</si>
  <si>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</si>
  <si>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</si>
  <si>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</si>
  <si>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</si>
  <si>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</si>
  <si>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</si>
  <si>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</si>
  <si>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</si>
  <si>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</si>
  <si>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</si>
  <si>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</si>
  <si>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</si>
  <si>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</si>
  <si>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</si>
  <si>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</si>
  <si>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</si>
  <si>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</si>
  <si>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</si>
  <si>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</si>
  <si>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</si>
  <si>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</si>
  <si>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</si>
  <si>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</si>
  <si>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</si>
  <si>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</si>
  <si>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</si>
  <si>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交付対象外</t>
    <rPh sb="0" eb="2">
      <t>コウフ</t>
    </rPh>
    <rPh sb="2" eb="5">
      <t>タイショウガイ</t>
    </rPh>
    <phoneticPr fontId="3"/>
  </si>
  <si>
    <t>交付対象外(田畑混在地)</t>
    <rPh sb="6" eb="8">
      <t>デンパタ</t>
    </rPh>
    <rPh sb="8" eb="10">
      <t>コンザイ</t>
    </rPh>
    <rPh sb="10" eb="11">
      <t>チ</t>
    </rPh>
    <phoneticPr fontId="3"/>
  </si>
  <si>
    <t>交付対象外(田畑混在地以外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</si>
  <si>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交付対象外(田草地混在地)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</si>
  <si>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交付対象外(田草地混在地以外)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</si>
  <si>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交付対象外（田採草放牧地混在）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phoneticPr fontId="3"/>
  </si>
  <si>
    <t>交付対象外（田採草放牧地混在以外）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rPh sb="14" eb="16">
      <t>イガイ</t>
    </rPh>
    <phoneticPr fontId="3"/>
  </si>
  <si>
    <t>特認地域の基準区分</t>
    <rPh sb="0" eb="2">
      <t>トクニン</t>
    </rPh>
    <rPh sb="2" eb="4">
      <t>チイキ</t>
    </rPh>
    <rPh sb="5" eb="7">
      <t>キジュン</t>
    </rPh>
    <rPh sb="7" eb="9">
      <t>クブン</t>
    </rPh>
    <phoneticPr fontId="3"/>
  </si>
  <si>
    <t>交付対象外（田畑混在地）</t>
    <rPh sb="6" eb="8">
      <t>デンパタ</t>
    </rPh>
    <rPh sb="8" eb="10">
      <t>コンザイ</t>
    </rPh>
    <rPh sb="10" eb="11">
      <t>チ</t>
    </rPh>
    <phoneticPr fontId="3"/>
  </si>
  <si>
    <t>交付対象外（田畑混在地以外）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</si>
  <si>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交付対象外（田草地混在地）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</si>
  <si>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交付対象外（田草地混在地以外）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</si>
  <si>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うち既荒廃農地の林地化面積</t>
    <rPh sb="2" eb="3">
      <t>スデ</t>
    </rPh>
    <rPh sb="3" eb="5">
      <t>コウハイ</t>
    </rPh>
    <rPh sb="5" eb="6">
      <t>ノウ</t>
    </rPh>
    <rPh sb="6" eb="7">
      <t>チ</t>
    </rPh>
    <rPh sb="8" eb="10">
      <t>リンチ</t>
    </rPh>
    <rPh sb="10" eb="11">
      <t>カ</t>
    </rPh>
    <rPh sb="11" eb="13">
      <t>メンセキ</t>
    </rPh>
    <phoneticPr fontId="3"/>
  </si>
  <si>
    <t>既荒廃農地の林地化面積計(計画)</t>
    <rPh sb="0" eb="1">
      <t>キ</t>
    </rPh>
    <rPh sb="1" eb="3">
      <t>コウハイ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</si>
  <si>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伊福</t>
  </si>
  <si>
    <t>江岡</t>
  </si>
  <si>
    <t>早垣</t>
  </si>
  <si>
    <t>瀬戸</t>
  </si>
  <si>
    <t>川原</t>
  </si>
  <si>
    <t>次葉深</t>
  </si>
  <si>
    <t>端月</t>
  </si>
  <si>
    <t>喰場</t>
  </si>
  <si>
    <t>大川内</t>
  </si>
  <si>
    <t>小田</t>
  </si>
  <si>
    <t>中尾</t>
  </si>
  <si>
    <t>大野</t>
  </si>
  <si>
    <t>板ノ坂</t>
  </si>
  <si>
    <t>波瀬ノ浦</t>
  </si>
  <si>
    <t>里</t>
  </si>
  <si>
    <t>中畑</t>
  </si>
  <si>
    <t>今里</t>
  </si>
  <si>
    <t>平野</t>
  </si>
  <si>
    <t>黒金</t>
  </si>
  <si>
    <t>青木平</t>
  </si>
  <si>
    <t>耕作放棄の防止</t>
    <rPh sb="0" eb="2">
      <t>コウサク</t>
    </rPh>
    <rPh sb="2" eb="4">
      <t>ホウキ</t>
    </rPh>
    <rPh sb="5" eb="7">
      <t>ボウシ</t>
    </rPh>
    <phoneticPr fontId="3"/>
  </si>
  <si>
    <t>水路・農道の管理</t>
    <rPh sb="0" eb="2">
      <t>スイロ</t>
    </rPh>
    <rPh sb="3" eb="5">
      <t>ノウドウ</t>
    </rPh>
    <rPh sb="6" eb="8">
      <t>カンリ</t>
    </rPh>
    <phoneticPr fontId="3"/>
  </si>
  <si>
    <t/>
  </si>
  <si>
    <t>整数</t>
    <rPh sb="0" eb="2">
      <t>セイスウ</t>
    </rPh>
    <phoneticPr fontId="3"/>
  </si>
  <si>
    <t>リスト</t>
    <phoneticPr fontId="3"/>
  </si>
  <si>
    <t>自動入力</t>
    <rPh sb="0" eb="2">
      <t>ジドウ</t>
    </rPh>
    <rPh sb="2" eb="4">
      <t>ニュウリョク</t>
    </rPh>
    <phoneticPr fontId="3"/>
  </si>
  <si>
    <t>文字</t>
    <rPh sb="0" eb="2">
      <t>モジ</t>
    </rPh>
    <phoneticPr fontId="3"/>
  </si>
  <si>
    <t>協定識別コード重複確認セル</t>
    <rPh sb="0" eb="2">
      <t>キョウテイ</t>
    </rPh>
    <rPh sb="2" eb="4">
      <t>シキベツ</t>
    </rPh>
    <rPh sb="7" eb="9">
      <t>ジュウフク</t>
    </rPh>
    <rPh sb="9" eb="11">
      <t>カクニン</t>
    </rPh>
    <phoneticPr fontId="3"/>
  </si>
  <si>
    <r>
      <t>多面的機能支払との重複面積</t>
    </r>
    <r>
      <rPr>
        <u/>
        <sz val="10"/>
        <rFont val="ＭＳ Ｐゴシック"/>
        <family val="3"/>
        <charset val="128"/>
      </rPr>
      <t>（単位：ａ、単位以下切り捨て）</t>
    </r>
    <rPh sb="0" eb="3">
      <t>タメンテキ</t>
    </rPh>
    <rPh sb="3" eb="5">
      <t>キノウ</t>
    </rPh>
    <rPh sb="5" eb="7">
      <t>シハライ</t>
    </rPh>
    <rPh sb="9" eb="11">
      <t>チョウフク</t>
    </rPh>
    <rPh sb="11" eb="13">
      <t>メンセキ</t>
    </rPh>
    <rPh sb="14" eb="16">
      <t>タンイ</t>
    </rPh>
    <rPh sb="19" eb="21">
      <t>タンイ</t>
    </rPh>
    <rPh sb="21" eb="23">
      <t>イカ</t>
    </rPh>
    <rPh sb="23" eb="24">
      <t>キ</t>
    </rPh>
    <rPh sb="25" eb="26">
      <t>ス</t>
    </rPh>
    <phoneticPr fontId="3"/>
  </si>
  <si>
    <t>地域運営組織の有無</t>
    <rPh sb="0" eb="2">
      <t>チイキ</t>
    </rPh>
    <rPh sb="2" eb="4">
      <t>ウンエイ</t>
    </rPh>
    <rPh sb="4" eb="6">
      <t>ソシキ</t>
    </rPh>
    <rPh sb="7" eb="9">
      <t>ウム</t>
    </rPh>
    <phoneticPr fontId="3"/>
  </si>
  <si>
    <t>農業法人</t>
    <rPh sb="0" eb="2">
      <t>ノウギョウ</t>
    </rPh>
    <rPh sb="2" eb="4">
      <t>ホウジン</t>
    </rPh>
    <phoneticPr fontId="3"/>
  </si>
  <si>
    <t>農業生産組織</t>
    <rPh sb="0" eb="6">
      <t>ノウギョウセイサンソシキ</t>
    </rPh>
    <phoneticPr fontId="3"/>
  </si>
  <si>
    <t>39歳以下</t>
    <rPh sb="2" eb="5">
      <t>サイイカ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</si>
  <si>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</si>
  <si>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</si>
  <si>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</si>
  <si>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</si>
  <si>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</si>
  <si>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</si>
  <si>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</si>
  <si>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</si>
  <si>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法人・組織等への参加</t>
    <rPh sb="0" eb="2">
      <t>ホウジン</t>
    </rPh>
    <rPh sb="3" eb="5">
      <t>ソシキ</t>
    </rPh>
    <rPh sb="5" eb="6">
      <t>トウ</t>
    </rPh>
    <rPh sb="8" eb="10">
      <t>サンカ</t>
    </rPh>
    <phoneticPr fontId="3"/>
  </si>
  <si>
    <t>農地の転用</t>
    <rPh sb="0" eb="2">
      <t>ノウチ</t>
    </rPh>
    <rPh sb="3" eb="5">
      <t>テンヨウ</t>
    </rPh>
    <phoneticPr fontId="3"/>
  </si>
  <si>
    <t>所得超過に伴う協定からの離脱</t>
    <rPh sb="0" eb="4">
      <t>ショトクチョウカ</t>
    </rPh>
    <rPh sb="5" eb="6">
      <t>トモナ</t>
    </rPh>
    <rPh sb="7" eb="9">
      <t>キョウテイ</t>
    </rPh>
    <rPh sb="12" eb="14">
      <t>リダツ</t>
    </rPh>
    <phoneticPr fontId="3"/>
  </si>
  <si>
    <t>うち
中核的リーダー（人）</t>
    <rPh sb="3" eb="6">
      <t>チュウカクテキ</t>
    </rPh>
    <rPh sb="11" eb="12">
      <t>ニン</t>
    </rPh>
    <phoneticPr fontId="3"/>
  </si>
  <si>
    <t>うち
所得超過者（人）</t>
    <rPh sb="3" eb="7">
      <t>ショトクチョウカ</t>
    </rPh>
    <rPh sb="7" eb="8">
      <t>シャ</t>
    </rPh>
    <rPh sb="9" eb="10">
      <t>ニン</t>
    </rPh>
    <phoneticPr fontId="3"/>
  </si>
  <si>
    <t>農地所有適格法人構成員数</t>
    <rPh sb="0" eb="2">
      <t>ノウチ</t>
    </rPh>
    <rPh sb="2" eb="4">
      <t>ショユウ</t>
    </rPh>
    <rPh sb="4" eb="6">
      <t>テキカク</t>
    </rPh>
    <rPh sb="6" eb="8">
      <t>ホウジン</t>
    </rPh>
    <rPh sb="8" eb="11">
      <t>コウセイイン</t>
    </rPh>
    <rPh sb="11" eb="12">
      <t>スウ</t>
    </rPh>
    <phoneticPr fontId="3"/>
  </si>
  <si>
    <t>特定農業法人構成員数</t>
    <rPh sb="0" eb="2">
      <t>トクテイ</t>
    </rPh>
    <rPh sb="2" eb="4">
      <t>ノウギョウ</t>
    </rPh>
    <rPh sb="4" eb="6">
      <t>ホウジン</t>
    </rPh>
    <phoneticPr fontId="3"/>
  </si>
  <si>
    <t>その他法人構成員数</t>
    <rPh sb="2" eb="3">
      <t>タ</t>
    </rPh>
    <rPh sb="3" eb="5">
      <t>ホウジン</t>
    </rPh>
    <phoneticPr fontId="3"/>
  </si>
  <si>
    <t>機械・施設共同利用組織構成員数</t>
    <rPh sb="0" eb="2">
      <t>キカイ</t>
    </rPh>
    <rPh sb="3" eb="5">
      <t>シセツ</t>
    </rPh>
    <rPh sb="5" eb="7">
      <t>キョウドウ</t>
    </rPh>
    <rPh sb="7" eb="9">
      <t>リヨウ</t>
    </rPh>
    <rPh sb="9" eb="11">
      <t>ソシキ</t>
    </rPh>
    <phoneticPr fontId="3"/>
  </si>
  <si>
    <t>農作業受委託組織構成員数</t>
    <rPh sb="0" eb="3">
      <t>ノウサギョウ</t>
    </rPh>
    <rPh sb="3" eb="4">
      <t>ジュ</t>
    </rPh>
    <rPh sb="4" eb="6">
      <t>イタク</t>
    </rPh>
    <rPh sb="6" eb="8">
      <t>ソシキ</t>
    </rPh>
    <phoneticPr fontId="3"/>
  </si>
  <si>
    <t>栽培協定構成員数</t>
    <rPh sb="0" eb="2">
      <t>サイバイ</t>
    </rPh>
    <rPh sb="2" eb="4">
      <t>キョウテイ</t>
    </rPh>
    <phoneticPr fontId="3"/>
  </si>
  <si>
    <t>その他の組織構成員数</t>
    <rPh sb="2" eb="3">
      <t>タ</t>
    </rPh>
    <rPh sb="4" eb="6">
      <t>ソシキ</t>
    </rPh>
    <phoneticPr fontId="3"/>
  </si>
  <si>
    <t>所得超過者のうち中核的リーダー数</t>
    <rPh sb="0" eb="4">
      <t>ショトクチョウカ</t>
    </rPh>
    <rPh sb="4" eb="5">
      <t>シャ</t>
    </rPh>
    <rPh sb="8" eb="11">
      <t>チュウカクテキ</t>
    </rPh>
    <rPh sb="15" eb="16">
      <t>スウ</t>
    </rPh>
    <phoneticPr fontId="3"/>
  </si>
  <si>
    <t>40～44歳</t>
    <rPh sb="5" eb="6">
      <t>サイ</t>
    </rPh>
    <phoneticPr fontId="3"/>
  </si>
  <si>
    <t>④加算措置（加算面積、加算金額）</t>
    <rPh sb="1" eb="3">
      <t>カサン</t>
    </rPh>
    <rPh sb="3" eb="5">
      <t>ソチ</t>
    </rPh>
    <rPh sb="6" eb="8">
      <t>カサン</t>
    </rPh>
    <rPh sb="8" eb="10">
      <t>メンセキ</t>
    </rPh>
    <rPh sb="11" eb="14">
      <t>カサンキン</t>
    </rPh>
    <rPh sb="14" eb="15">
      <t>ガク</t>
    </rPh>
    <phoneticPr fontId="3"/>
  </si>
  <si>
    <t>協定農用地の一部を除外した場合の理由、面積</t>
    <rPh sb="0" eb="2">
      <t>キョウテイ</t>
    </rPh>
    <rPh sb="2" eb="5">
      <t>ノウヨウチ</t>
    </rPh>
    <rPh sb="6" eb="8">
      <t>イチブ</t>
    </rPh>
    <rPh sb="9" eb="11">
      <t>ジョガイ</t>
    </rPh>
    <rPh sb="13" eb="15">
      <t>バアイ</t>
    </rPh>
    <rPh sb="16" eb="18">
      <t>リユウ</t>
    </rPh>
    <rPh sb="19" eb="21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</si>
  <si>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林地化面積</t>
    </r>
    <rPh sb="0" eb="2">
      <t>キョウテイ</t>
    </rPh>
    <rPh sb="2" eb="4">
      <t>テイケツ</t>
    </rPh>
    <rPh sb="4" eb="6">
      <t>メンセキ</t>
    </rPh>
    <rPh sb="12" eb="14">
      <t>リンチ</t>
    </rPh>
    <rPh sb="14" eb="15">
      <t>カ</t>
    </rPh>
    <rPh sb="15" eb="17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</si>
  <si>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既荒廃農地の復旧面積</t>
    </r>
    <rPh sb="12" eb="13">
      <t>キ</t>
    </rPh>
    <rPh sb="13" eb="17">
      <t>コウハイノウチ</t>
    </rPh>
    <rPh sb="18" eb="20">
      <t>フッキュウ</t>
    </rPh>
    <rPh sb="20" eb="22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</si>
  <si>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自然災害を受けている農用地の復旧面積</t>
    </r>
    <rPh sb="12" eb="14">
      <t>シゼン</t>
    </rPh>
    <rPh sb="14" eb="16">
      <t>サイガイ</t>
    </rPh>
    <rPh sb="17" eb="18">
      <t>ウ</t>
    </rPh>
    <rPh sb="22" eb="25">
      <t>ノウヨウチ</t>
    </rPh>
    <rPh sb="26" eb="28">
      <t>フッキュウ</t>
    </rPh>
    <rPh sb="28" eb="30">
      <t>メンセキ</t>
    </rPh>
    <phoneticPr fontId="3"/>
  </si>
  <si>
    <t>協定に含めない管理すべき荒廃農地の管理面積</t>
    <rPh sb="0" eb="2">
      <t>キョウテイ</t>
    </rPh>
    <rPh sb="3" eb="4">
      <t>フク</t>
    </rPh>
    <rPh sb="7" eb="9">
      <t>カンリ</t>
    </rPh>
    <rPh sb="12" eb="14">
      <t>コウハイ</t>
    </rPh>
    <rPh sb="14" eb="16">
      <t>ノウチ</t>
    </rPh>
    <rPh sb="17" eb="19">
      <t>カンリ</t>
    </rPh>
    <rPh sb="19" eb="21">
      <t>メンセキ</t>
    </rPh>
    <phoneticPr fontId="3"/>
  </si>
  <si>
    <t>Ⅰ 棚田地域振興活動加算</t>
    <rPh sb="2" eb="4">
      <t>タナダ</t>
    </rPh>
    <rPh sb="4" eb="6">
      <t>チイキ</t>
    </rPh>
    <rPh sb="6" eb="8">
      <t>シンコウ</t>
    </rPh>
    <rPh sb="8" eb="10">
      <t>カツドウ</t>
    </rPh>
    <rPh sb="10" eb="12">
      <t>カサン</t>
    </rPh>
    <phoneticPr fontId="3"/>
  </si>
  <si>
    <t>Ⅲ　集落協定広域化加算</t>
    <rPh sb="2" eb="4">
      <t>シュウラク</t>
    </rPh>
    <rPh sb="4" eb="6">
      <t>キョウテイ</t>
    </rPh>
    <rPh sb="6" eb="9">
      <t>コウイキカ</t>
    </rPh>
    <rPh sb="9" eb="11">
      <t>カサン</t>
    </rPh>
    <phoneticPr fontId="3"/>
  </si>
  <si>
    <t>Ⅳ　集落機能強化加算</t>
    <rPh sb="2" eb="4">
      <t>シュウラク</t>
    </rPh>
    <rPh sb="4" eb="6">
      <t>キノウ</t>
    </rPh>
    <rPh sb="6" eb="8">
      <t>キョウカ</t>
    </rPh>
    <rPh sb="8" eb="10">
      <t>カサン</t>
    </rPh>
    <phoneticPr fontId="3"/>
  </si>
  <si>
    <t>Ⅴ　生産性向上加算</t>
    <rPh sb="2" eb="5">
      <t>セイサンセイ</t>
    </rPh>
    <rPh sb="5" eb="7">
      <t>コウジョウ</t>
    </rPh>
    <rPh sb="7" eb="9">
      <t>カサン</t>
    </rPh>
    <phoneticPr fontId="3"/>
  </si>
  <si>
    <t>協定農用地の一部除外面積の合計</t>
    <phoneticPr fontId="3"/>
  </si>
  <si>
    <t>交付金の返還を伴うもの</t>
    <rPh sb="0" eb="3">
      <t>コウフキン</t>
    </rPh>
    <rPh sb="4" eb="6">
      <t>ヘンカン</t>
    </rPh>
    <rPh sb="7" eb="8">
      <t>トモナ</t>
    </rPh>
    <phoneticPr fontId="3"/>
  </si>
  <si>
    <t>交付金の返還が免責されるもの</t>
    <rPh sb="0" eb="3">
      <t>コウフキン</t>
    </rPh>
    <rPh sb="4" eb="6">
      <t>ヘンカン</t>
    </rPh>
    <rPh sb="7" eb="9">
      <t>メンセキ</t>
    </rPh>
    <phoneticPr fontId="3"/>
  </si>
  <si>
    <t>耕作又は維持管理が行われなかった</t>
    <rPh sb="0" eb="2">
      <t>コウサク</t>
    </rPh>
    <rPh sb="2" eb="3">
      <t>マタ</t>
    </rPh>
    <rPh sb="4" eb="6">
      <t>イジ</t>
    </rPh>
    <rPh sb="6" eb="8">
      <t>カンリ</t>
    </rPh>
    <rPh sb="9" eb="10">
      <t>オコナ</t>
    </rPh>
    <phoneticPr fontId="3"/>
  </si>
  <si>
    <t>荒廃農地等の復旧、林地化が行われなかった</t>
    <rPh sb="0" eb="2">
      <t>コウハイ</t>
    </rPh>
    <rPh sb="2" eb="4">
      <t>ノウチ</t>
    </rPh>
    <rPh sb="4" eb="5">
      <t>トウ</t>
    </rPh>
    <rPh sb="6" eb="8">
      <t>フッキュウ</t>
    </rPh>
    <rPh sb="9" eb="12">
      <t>リンチカ</t>
    </rPh>
    <rPh sb="13" eb="14">
      <t>オコナ</t>
    </rPh>
    <phoneticPr fontId="3"/>
  </si>
  <si>
    <t>農業者の死亡、病気、高齢等</t>
    <rPh sb="0" eb="3">
      <t>ノウギョウシャ</t>
    </rPh>
    <rPh sb="4" eb="6">
      <t>シボウ</t>
    </rPh>
    <rPh sb="7" eb="9">
      <t>ビョウキ</t>
    </rPh>
    <rPh sb="10" eb="12">
      <t>コウレイ</t>
    </rPh>
    <rPh sb="12" eb="13">
      <t>トウ</t>
    </rPh>
    <phoneticPr fontId="3"/>
  </si>
  <si>
    <t>土地収用法に基づく収容、使用</t>
    <rPh sb="0" eb="2">
      <t>トチ</t>
    </rPh>
    <rPh sb="2" eb="5">
      <t>シュウヨウホウ</t>
    </rPh>
    <rPh sb="6" eb="7">
      <t>モト</t>
    </rPh>
    <rPh sb="9" eb="11">
      <t>シュウヨウ</t>
    </rPh>
    <rPh sb="12" eb="14">
      <t>シヨウ</t>
    </rPh>
    <phoneticPr fontId="3"/>
  </si>
  <si>
    <t>農業用施設用地等への転用</t>
    <rPh sb="0" eb="3">
      <t>ノウギョウヨウ</t>
    </rPh>
    <rPh sb="3" eb="5">
      <t>シセツ</t>
    </rPh>
    <rPh sb="5" eb="7">
      <t>ヨウチ</t>
    </rPh>
    <rPh sb="7" eb="8">
      <t>トウ</t>
    </rPh>
    <rPh sb="10" eb="12">
      <t>テンヨウ</t>
    </rPh>
    <phoneticPr fontId="3"/>
  </si>
  <si>
    <t>うち第4期対策に取り組んでいた集落数</t>
    <rPh sb="2" eb="3">
      <t>ダイ</t>
    </rPh>
    <rPh sb="4" eb="5">
      <t>キ</t>
    </rPh>
    <rPh sb="5" eb="7">
      <t>タイサク</t>
    </rPh>
    <rPh sb="8" eb="9">
      <t>ト</t>
    </rPh>
    <rPh sb="10" eb="11">
      <t>ク</t>
    </rPh>
    <rPh sb="15" eb="18">
      <t>シュウラクスウ</t>
    </rPh>
    <phoneticPr fontId="3"/>
  </si>
  <si>
    <t>耕作放棄によるもの</t>
    <rPh sb="0" eb="2">
      <t>コウサク</t>
    </rPh>
    <rPh sb="2" eb="4">
      <t>ホウキ</t>
    </rPh>
    <phoneticPr fontId="3"/>
  </si>
  <si>
    <t>新規就農者住宅・後継者住宅への転用</t>
    <rPh sb="0" eb="2">
      <t>シンキ</t>
    </rPh>
    <rPh sb="2" eb="5">
      <t>シュウノウシャ</t>
    </rPh>
    <rPh sb="5" eb="7">
      <t>ジュウタク</t>
    </rPh>
    <rPh sb="8" eb="11">
      <t>コウケイシャ</t>
    </rPh>
    <rPh sb="11" eb="13">
      <t>ジュウタク</t>
    </rPh>
    <rPh sb="15" eb="17">
      <t>テンヨウ</t>
    </rPh>
    <phoneticPr fontId="3"/>
  </si>
  <si>
    <t>営農型太陽光発電への一時転用</t>
    <rPh sb="0" eb="2">
      <t>エイノウ</t>
    </rPh>
    <rPh sb="2" eb="3">
      <t>ガタ</t>
    </rPh>
    <rPh sb="3" eb="6">
      <t>タイヨウコウ</t>
    </rPh>
    <rPh sb="6" eb="8">
      <t>ハツデン</t>
    </rPh>
    <rPh sb="10" eb="12">
      <t>イチジ</t>
    </rPh>
    <rPh sb="12" eb="14">
      <t>テンヨウ</t>
    </rPh>
    <phoneticPr fontId="3"/>
  </si>
  <si>
    <t>林業又は水産業用施設への転用</t>
    <rPh sb="0" eb="2">
      <t>リンギョウ</t>
    </rPh>
    <rPh sb="2" eb="3">
      <t>マタ</t>
    </rPh>
    <rPh sb="4" eb="7">
      <t>スイサンギョウ</t>
    </rPh>
    <rPh sb="7" eb="10">
      <t>ヨウシセツ</t>
    </rPh>
    <rPh sb="12" eb="14">
      <t>テンヨウ</t>
    </rPh>
    <phoneticPr fontId="3"/>
  </si>
  <si>
    <t>交付金の使途</t>
    <rPh sb="0" eb="3">
      <t>コウフキン</t>
    </rPh>
    <rPh sb="4" eb="6">
      <t>シト</t>
    </rPh>
    <phoneticPr fontId="3"/>
  </si>
  <si>
    <t>前年度末積立等残額（円）</t>
    <phoneticPr fontId="3"/>
  </si>
  <si>
    <t>今年度交付額と前年度末積立等残高の計（円）</t>
    <phoneticPr fontId="3"/>
  </si>
  <si>
    <t>個人配分支出総額（円）</t>
    <rPh sb="9" eb="10">
      <t>エン</t>
    </rPh>
    <phoneticPr fontId="3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</si>
  <si>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3"/>
  </si>
  <si>
    <t>次年度の活動資金</t>
    <rPh sb="0" eb="3">
      <t>ジネンド</t>
    </rPh>
    <rPh sb="4" eb="8">
      <t>カツドウシキン</t>
    </rPh>
    <phoneticPr fontId="3"/>
  </si>
  <si>
    <t>棚田を核とした棚田地域の振興</t>
    <rPh sb="0" eb="2">
      <t>タナダ</t>
    </rPh>
    <rPh sb="3" eb="4">
      <t>カク</t>
    </rPh>
    <rPh sb="7" eb="9">
      <t>タナダ</t>
    </rPh>
    <rPh sb="9" eb="11">
      <t>チイキ</t>
    </rPh>
    <rPh sb="12" eb="14">
      <t>シンコウ</t>
    </rPh>
    <phoneticPr fontId="3"/>
  </si>
  <si>
    <t>④加算措置（加算措置適用のために取り組むべき事項）</t>
    <rPh sb="1" eb="3">
      <t>カサン</t>
    </rPh>
    <rPh sb="3" eb="5">
      <t>ソチ</t>
    </rPh>
    <phoneticPr fontId="3"/>
  </si>
  <si>
    <t>棚田等の保全</t>
    <rPh sb="0" eb="3">
      <t>タナダナド</t>
    </rPh>
    <rPh sb="4" eb="6">
      <t>ホゼン</t>
    </rPh>
    <phoneticPr fontId="3"/>
  </si>
  <si>
    <t>棚田等の保全を通じた多面にわたる機能の維持・発揮</t>
    <rPh sb="0" eb="3">
      <t>タナダナド</t>
    </rPh>
    <rPh sb="4" eb="6">
      <t>ホゼン</t>
    </rPh>
    <rPh sb="7" eb="8">
      <t>ツウ</t>
    </rPh>
    <rPh sb="10" eb="12">
      <t>タメン</t>
    </rPh>
    <rPh sb="16" eb="18">
      <t>キノウ</t>
    </rPh>
    <rPh sb="19" eb="21">
      <t>イジ</t>
    </rPh>
    <rPh sb="22" eb="24">
      <t>ハッキ</t>
    </rPh>
    <phoneticPr fontId="3"/>
  </si>
  <si>
    <t>超急傾斜農地の保全</t>
    <rPh sb="0" eb="1">
      <t>チョウ</t>
    </rPh>
    <rPh sb="1" eb="4">
      <t>キュウケイシャ</t>
    </rPh>
    <rPh sb="4" eb="6">
      <t>ノウチ</t>
    </rPh>
    <rPh sb="7" eb="9">
      <t>ホゼン</t>
    </rPh>
    <phoneticPr fontId="3"/>
  </si>
  <si>
    <t>超急傾斜農地で生産される農産物の販売促進等</t>
    <rPh sb="0" eb="1">
      <t>チョウ</t>
    </rPh>
    <rPh sb="1" eb="4">
      <t>キュウケイシャ</t>
    </rPh>
    <rPh sb="4" eb="6">
      <t>ノウチ</t>
    </rPh>
    <rPh sb="7" eb="9">
      <t>セイサン</t>
    </rPh>
    <rPh sb="12" eb="15">
      <t>ノウサンブツ</t>
    </rPh>
    <rPh sb="16" eb="18">
      <t>ハンバイ</t>
    </rPh>
    <rPh sb="18" eb="20">
      <t>ソクシン</t>
    </rPh>
    <rPh sb="20" eb="21">
      <t>トウ</t>
    </rPh>
    <phoneticPr fontId="3"/>
  </si>
  <si>
    <t>確保された人材が担う地域活動</t>
    <rPh sb="0" eb="2">
      <t>カクホ</t>
    </rPh>
    <rPh sb="5" eb="7">
      <t>ジンザイ</t>
    </rPh>
    <rPh sb="8" eb="9">
      <t>ニナ</t>
    </rPh>
    <rPh sb="10" eb="12">
      <t>チイキ</t>
    </rPh>
    <rPh sb="12" eb="14">
      <t>カツドウ</t>
    </rPh>
    <phoneticPr fontId="3"/>
  </si>
  <si>
    <t>広域化により実現する農業生産活動等の継続のための取組</t>
    <phoneticPr fontId="3"/>
  </si>
  <si>
    <t>新たな人材の確保に関する取組又は集落機能を強化する取組</t>
    <phoneticPr fontId="3"/>
  </si>
  <si>
    <t>農業生産性の向上にを図る取組</t>
    <phoneticPr fontId="3"/>
  </si>
  <si>
    <t>法面の維持・補修</t>
    <rPh sb="0" eb="2">
      <t>ノリメン</t>
    </rPh>
    <rPh sb="3" eb="5">
      <t>イジ</t>
    </rPh>
    <rPh sb="6" eb="8">
      <t>ホシュウ</t>
    </rPh>
    <phoneticPr fontId="3"/>
  </si>
  <si>
    <t>耕作道、ほ場進入路等の維持</t>
    <rPh sb="0" eb="3">
      <t>コウサクドウ</t>
    </rPh>
    <rPh sb="5" eb="6">
      <t>ジョウ</t>
    </rPh>
    <rPh sb="6" eb="9">
      <t>シンニュウロ</t>
    </rPh>
    <rPh sb="9" eb="10">
      <t>トウ</t>
    </rPh>
    <rPh sb="11" eb="13">
      <t>イジ</t>
    </rPh>
    <phoneticPr fontId="3"/>
  </si>
  <si>
    <t>作業足場の設置、ほ場進入路の改良等</t>
    <rPh sb="0" eb="2">
      <t>サギョウ</t>
    </rPh>
    <rPh sb="2" eb="4">
      <t>アシバ</t>
    </rPh>
    <rPh sb="5" eb="7">
      <t>セッチ</t>
    </rPh>
    <rPh sb="9" eb="10">
      <t>ジョウ</t>
    </rPh>
    <rPh sb="10" eb="13">
      <t>シンニュウロ</t>
    </rPh>
    <rPh sb="14" eb="16">
      <t>カイリョウ</t>
    </rPh>
    <rPh sb="16" eb="17">
      <t>トウ</t>
    </rPh>
    <phoneticPr fontId="3"/>
  </si>
  <si>
    <t>土壌流入、土壌流出の防止</t>
    <rPh sb="0" eb="2">
      <t>ドジョウ</t>
    </rPh>
    <rPh sb="2" eb="4">
      <t>リュウニュウ</t>
    </rPh>
    <rPh sb="5" eb="7">
      <t>ドジョウ</t>
    </rPh>
    <rPh sb="7" eb="9">
      <t>リュウシュツ</t>
    </rPh>
    <rPh sb="10" eb="12">
      <t>ボウシ</t>
    </rPh>
    <phoneticPr fontId="3"/>
  </si>
  <si>
    <t>農薬散布等の施設の整備</t>
    <rPh sb="0" eb="2">
      <t>ノウヤク</t>
    </rPh>
    <rPh sb="2" eb="4">
      <t>サンプ</t>
    </rPh>
    <rPh sb="4" eb="5">
      <t>トウ</t>
    </rPh>
    <rPh sb="6" eb="8">
      <t>シセツ</t>
    </rPh>
    <rPh sb="9" eb="11">
      <t>セイビ</t>
    </rPh>
    <phoneticPr fontId="3"/>
  </si>
  <si>
    <t>共同防除体制の構築</t>
    <rPh sb="0" eb="2">
      <t>キョウドウ</t>
    </rPh>
    <rPh sb="2" eb="4">
      <t>ボウジョ</t>
    </rPh>
    <rPh sb="4" eb="6">
      <t>タイセイ</t>
    </rPh>
    <rPh sb="7" eb="9">
      <t>コウチク</t>
    </rPh>
    <phoneticPr fontId="3"/>
  </si>
  <si>
    <t>鳥獣害防止施設の維持</t>
    <rPh sb="0" eb="2">
      <t>チョウジュウ</t>
    </rPh>
    <rPh sb="2" eb="3">
      <t>ガイ</t>
    </rPh>
    <rPh sb="3" eb="5">
      <t>ボウシ</t>
    </rPh>
    <rPh sb="5" eb="7">
      <t>シセツ</t>
    </rPh>
    <rPh sb="8" eb="10">
      <t>イジ</t>
    </rPh>
    <phoneticPr fontId="3"/>
  </si>
  <si>
    <t>鳥獣害防止施設の設置</t>
    <rPh sb="0" eb="2">
      <t>チョウジュウ</t>
    </rPh>
    <rPh sb="2" eb="3">
      <t>ガイ</t>
    </rPh>
    <rPh sb="3" eb="5">
      <t>ボウシ</t>
    </rPh>
    <rPh sb="5" eb="7">
      <t>シセツ</t>
    </rPh>
    <rPh sb="8" eb="10">
      <t>セッチ</t>
    </rPh>
    <phoneticPr fontId="3"/>
  </si>
  <si>
    <t>共通パッケージの作成</t>
    <rPh sb="0" eb="2">
      <t>キョウツウ</t>
    </rPh>
    <rPh sb="8" eb="10">
      <t>サクセイ</t>
    </rPh>
    <phoneticPr fontId="3"/>
  </si>
  <si>
    <t>パンフレットの作成</t>
    <rPh sb="7" eb="9">
      <t>サクセイ</t>
    </rPh>
    <phoneticPr fontId="3"/>
  </si>
  <si>
    <t>農産物の加工</t>
    <rPh sb="0" eb="3">
      <t>ノウサンブツ</t>
    </rPh>
    <rPh sb="4" eb="6">
      <t>カコウ</t>
    </rPh>
    <phoneticPr fontId="3"/>
  </si>
  <si>
    <t>直売所等での販売</t>
    <rPh sb="0" eb="3">
      <t>チョクバイジョ</t>
    </rPh>
    <rPh sb="3" eb="4">
      <t>トウ</t>
    </rPh>
    <rPh sb="6" eb="8">
      <t>ハンバイ</t>
    </rPh>
    <phoneticPr fontId="3"/>
  </si>
  <si>
    <t>ブランド化</t>
    <rPh sb="4" eb="5">
      <t>カ</t>
    </rPh>
    <phoneticPr fontId="3"/>
  </si>
  <si>
    <t>景観作物の植栽</t>
    <rPh sb="0" eb="2">
      <t>ケイカン</t>
    </rPh>
    <rPh sb="2" eb="4">
      <t>サクモツ</t>
    </rPh>
    <rPh sb="5" eb="7">
      <t>ショクサイ</t>
    </rPh>
    <phoneticPr fontId="3"/>
  </si>
  <si>
    <t>環境に配慮した農業</t>
    <rPh sb="0" eb="2">
      <t>カンキョウ</t>
    </rPh>
    <rPh sb="3" eb="5">
      <t>ハイリョ</t>
    </rPh>
    <rPh sb="7" eb="9">
      <t>ノウギョウ</t>
    </rPh>
    <phoneticPr fontId="3"/>
  </si>
  <si>
    <t>都市住民との交流</t>
    <rPh sb="0" eb="2">
      <t>トシ</t>
    </rPh>
    <rPh sb="2" eb="4">
      <t>ジュウミン</t>
    </rPh>
    <rPh sb="6" eb="8">
      <t>コウリュウ</t>
    </rPh>
    <phoneticPr fontId="3"/>
  </si>
  <si>
    <t>施設の設置・運営</t>
    <rPh sb="0" eb="2">
      <t>シセツ</t>
    </rPh>
    <rPh sb="3" eb="5">
      <t>セッチ</t>
    </rPh>
    <rPh sb="6" eb="8">
      <t>ウンエイ</t>
    </rPh>
    <phoneticPr fontId="3"/>
  </si>
  <si>
    <t>集落内からの人材確保者数</t>
    <rPh sb="0" eb="2">
      <t>シュウラク</t>
    </rPh>
    <rPh sb="2" eb="3">
      <t>ナイ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</si>
  <si>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集落外からの人材確保者数</t>
    <rPh sb="0" eb="2">
      <t>シュウラク</t>
    </rPh>
    <rPh sb="2" eb="3">
      <t>ガイ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</si>
  <si>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集落協定組織の活動</t>
    <rPh sb="0" eb="2">
      <t>シュウラク</t>
    </rPh>
    <rPh sb="2" eb="4">
      <t>キョウテイ</t>
    </rPh>
    <rPh sb="4" eb="6">
      <t>ソシキ</t>
    </rPh>
    <rPh sb="7" eb="9">
      <t>カツドウ</t>
    </rPh>
    <phoneticPr fontId="3"/>
  </si>
  <si>
    <t>農業生産組織の活動</t>
    <rPh sb="0" eb="2">
      <t>ノウギョウ</t>
    </rPh>
    <rPh sb="2" eb="4">
      <t>セイサン</t>
    </rPh>
    <rPh sb="4" eb="6">
      <t>ソシキ</t>
    </rPh>
    <rPh sb="7" eb="9">
      <t>カツドウ</t>
    </rPh>
    <phoneticPr fontId="3"/>
  </si>
  <si>
    <t>加工・販売組織の活動</t>
    <rPh sb="0" eb="2">
      <t>カコウ</t>
    </rPh>
    <rPh sb="3" eb="5">
      <t>ハンバイ</t>
    </rPh>
    <rPh sb="5" eb="7">
      <t>ソシキ</t>
    </rPh>
    <rPh sb="8" eb="10">
      <t>カツドウ</t>
    </rPh>
    <phoneticPr fontId="3"/>
  </si>
  <si>
    <t>目標</t>
    <rPh sb="0" eb="2">
      <t>モクヒョウ</t>
    </rPh>
    <phoneticPr fontId="3"/>
  </si>
  <si>
    <t>目標年度</t>
    <rPh sb="0" eb="2">
      <t>モクヒョウ</t>
    </rPh>
    <rPh sb="2" eb="4">
      <t>ネンド</t>
    </rPh>
    <phoneticPr fontId="3"/>
  </si>
  <si>
    <t>達成状況</t>
    <rPh sb="0" eb="2">
      <t>タッセイ</t>
    </rPh>
    <rPh sb="2" eb="4">
      <t>ジョウキョウ</t>
    </rPh>
    <phoneticPr fontId="3"/>
  </si>
  <si>
    <t>うち女性の確保者数</t>
    <rPh sb="2" eb="4">
      <t>ジョセイ</t>
    </rPh>
    <rPh sb="5" eb="7">
      <t>カクホ</t>
    </rPh>
    <rPh sb="7" eb="8">
      <t>シャ</t>
    </rPh>
    <rPh sb="8" eb="9">
      <t>スウ</t>
    </rPh>
    <phoneticPr fontId="3"/>
  </si>
  <si>
    <t>[178]</t>
    <phoneticPr fontId="3"/>
  </si>
  <si>
    <t>[183]</t>
    <phoneticPr fontId="3"/>
  </si>
  <si>
    <t>[188]</t>
    <phoneticPr fontId="3"/>
  </si>
  <si>
    <t>[193]</t>
    <phoneticPr fontId="3"/>
  </si>
  <si>
    <t>[196]</t>
    <phoneticPr fontId="3"/>
  </si>
  <si>
    <t>⑥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3"/>
  </si>
  <si>
    <t>チェック用参照セル</t>
    <rPh sb="4" eb="5">
      <t>ヨウ</t>
    </rPh>
    <rPh sb="5" eb="7">
      <t>サンショウ</t>
    </rPh>
    <phoneticPr fontId="3"/>
  </si>
  <si>
    <t>Ⅰ集落戦略の作成状況</t>
    <rPh sb="1" eb="3">
      <t>シュウラク</t>
    </rPh>
    <rPh sb="3" eb="5">
      <t>センリャク</t>
    </rPh>
    <rPh sb="6" eb="8">
      <t>サクセイ</t>
    </rPh>
    <rPh sb="8" eb="10">
      <t>ジョウキョウ</t>
    </rPh>
    <phoneticPr fontId="3"/>
  </si>
  <si>
    <t>Ⅲ　集落戦略の内容</t>
    <rPh sb="2" eb="4">
      <t>シュウラク</t>
    </rPh>
    <rPh sb="4" eb="6">
      <t>センリャク</t>
    </rPh>
    <rPh sb="7" eb="9">
      <t>ナイヨウ</t>
    </rPh>
    <phoneticPr fontId="3"/>
  </si>
  <si>
    <t>「1」：集落において作成中
「2」：集落から市町村に提出があり、市町村から指導助言を実施中
「3」：要件を全て満たす集落戦略が市町村に提出済み</t>
    <phoneticPr fontId="3"/>
  </si>
  <si>
    <t>年齢階層別、後継者の状況が把握できる地図の作成</t>
    <rPh sb="0" eb="2">
      <t>ネンレイ</t>
    </rPh>
    <rPh sb="2" eb="5">
      <t>カイソウベツ</t>
    </rPh>
    <rPh sb="6" eb="9">
      <t>コウケイシャ</t>
    </rPh>
    <rPh sb="10" eb="12">
      <t>ジョウキョウ</t>
    </rPh>
    <rPh sb="13" eb="15">
      <t>ハアク</t>
    </rPh>
    <rPh sb="18" eb="20">
      <t>チズ</t>
    </rPh>
    <rPh sb="21" eb="23">
      <t>サクセイ</t>
    </rPh>
    <phoneticPr fontId="3"/>
  </si>
  <si>
    <t>農地保全活動等を実施する範囲等を記載した地図の作成</t>
    <rPh sb="0" eb="7">
      <t>ノウチホゼンカツドウトウ</t>
    </rPh>
    <rPh sb="8" eb="10">
      <t>ジッシ</t>
    </rPh>
    <rPh sb="12" eb="14">
      <t>ハンイ</t>
    </rPh>
    <rPh sb="14" eb="15">
      <t>トウ</t>
    </rPh>
    <rPh sb="16" eb="18">
      <t>キサイ</t>
    </rPh>
    <rPh sb="20" eb="22">
      <t>チズ</t>
    </rPh>
    <rPh sb="23" eb="25">
      <t>サクセイ</t>
    </rPh>
    <phoneticPr fontId="3"/>
  </si>
  <si>
    <t>話し合いの開催</t>
    <phoneticPr fontId="3"/>
  </si>
  <si>
    <t>その他</t>
    <phoneticPr fontId="3"/>
  </si>
  <si>
    <t>協定農用地の将来像</t>
    <rPh sb="0" eb="2">
      <t>キョウテイ</t>
    </rPh>
    <rPh sb="2" eb="5">
      <t>ノウヨウチ</t>
    </rPh>
    <rPh sb="6" eb="9">
      <t>ショウライゾウ</t>
    </rPh>
    <phoneticPr fontId="3"/>
  </si>
  <si>
    <t>協定農用地の将来像を踏まえた集落の現状</t>
    <rPh sb="0" eb="2">
      <t>キョウテイ</t>
    </rPh>
    <rPh sb="2" eb="5">
      <t>ノウヨウチ</t>
    </rPh>
    <rPh sb="6" eb="9">
      <t>ショウライゾウ</t>
    </rPh>
    <rPh sb="10" eb="11">
      <t>フ</t>
    </rPh>
    <rPh sb="14" eb="16">
      <t>シュウラク</t>
    </rPh>
    <rPh sb="17" eb="19">
      <t>ゲンジョウ</t>
    </rPh>
    <phoneticPr fontId="3"/>
  </si>
  <si>
    <t>集落の現状を踏まえた対応の方向性</t>
    <rPh sb="0" eb="2">
      <t>シュウラク</t>
    </rPh>
    <rPh sb="3" eb="5">
      <t>ゲンジョウ</t>
    </rPh>
    <rPh sb="6" eb="7">
      <t>フ</t>
    </rPh>
    <rPh sb="10" eb="12">
      <t>タイオウ</t>
    </rPh>
    <rPh sb="13" eb="16">
      <t>ホウコウセイ</t>
    </rPh>
    <phoneticPr fontId="3"/>
  </si>
  <si>
    <t>具体的な対策に向けた検討</t>
    <rPh sb="0" eb="3">
      <t>グタイテキ</t>
    </rPh>
    <rPh sb="4" eb="6">
      <t>タイサク</t>
    </rPh>
    <rPh sb="7" eb="8">
      <t>ム</t>
    </rPh>
    <rPh sb="10" eb="12">
      <t>ケントウ</t>
    </rPh>
    <phoneticPr fontId="3"/>
  </si>
  <si>
    <t>農業生産活動等の継続のための支援体制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ケイゾク</t>
    </rPh>
    <rPh sb="14" eb="16">
      <t>シエン</t>
    </rPh>
    <rPh sb="16" eb="18">
      <t>タイセイ</t>
    </rPh>
    <phoneticPr fontId="3"/>
  </si>
  <si>
    <t>開催回数</t>
    <phoneticPr fontId="3"/>
  </si>
  <si>
    <t>参加者延べ人数（人）</t>
    <phoneticPr fontId="3"/>
  </si>
  <si>
    <t>その他の具体的な内容</t>
    <phoneticPr fontId="3"/>
  </si>
  <si>
    <t>協定農用地の将来像の合計</t>
    <rPh sb="0" eb="2">
      <t>キョウテイ</t>
    </rPh>
    <rPh sb="2" eb="5">
      <t>ノウヨウチ</t>
    </rPh>
    <rPh sb="6" eb="9">
      <t>ショウライゾウ</t>
    </rPh>
    <rPh sb="10" eb="12">
      <t>ゴウケイ</t>
    </rPh>
    <phoneticPr fontId="3"/>
  </si>
  <si>
    <t>管理者が引き続き耕作</t>
    <phoneticPr fontId="3"/>
  </si>
  <si>
    <t>後継者が耕作を継承</t>
    <phoneticPr fontId="3"/>
  </si>
  <si>
    <t>担い手等に引き受けてもらう（受け手が決まっている）</t>
    <phoneticPr fontId="3"/>
  </si>
  <si>
    <t>担い手等に引き受けてもらうことを希望（受け手が決まっていない）</t>
    <phoneticPr fontId="3"/>
  </si>
  <si>
    <t>中間管理機構への貸し付けを希望</t>
    <phoneticPr fontId="3"/>
  </si>
  <si>
    <t>草刈り等管理のみ</t>
    <phoneticPr fontId="3"/>
  </si>
  <si>
    <t>該当事項の合計</t>
    <rPh sb="0" eb="2">
      <t>ガイトウ</t>
    </rPh>
    <rPh sb="2" eb="4">
      <t>ジコウ</t>
    </rPh>
    <rPh sb="5" eb="7">
      <t>ゴウケイ</t>
    </rPh>
    <phoneticPr fontId="3"/>
  </si>
  <si>
    <t>担い手が確保できており、耕作を継続</t>
    <rPh sb="0" eb="1">
      <t>ニナ</t>
    </rPh>
    <rPh sb="2" eb="3">
      <t>テ</t>
    </rPh>
    <rPh sb="4" eb="6">
      <t>カクホ</t>
    </rPh>
    <rPh sb="12" eb="14">
      <t>コウサク</t>
    </rPh>
    <rPh sb="15" eb="17">
      <t>ケイゾク</t>
    </rPh>
    <phoneticPr fontId="3"/>
  </si>
  <si>
    <t>担い手が確保できているが、全ての委託希望は受けられない</t>
    <rPh sb="0" eb="1">
      <t>ニナ</t>
    </rPh>
    <rPh sb="2" eb="3">
      <t>テ</t>
    </rPh>
    <rPh sb="4" eb="6">
      <t>カクホ</t>
    </rPh>
    <rPh sb="13" eb="14">
      <t>スベ</t>
    </rPh>
    <rPh sb="16" eb="18">
      <t>イタク</t>
    </rPh>
    <rPh sb="18" eb="20">
      <t>キボウ</t>
    </rPh>
    <rPh sb="21" eb="22">
      <t>ウ</t>
    </rPh>
    <phoneticPr fontId="3"/>
  </si>
  <si>
    <t>担い手が確保できていない</t>
    <rPh sb="0" eb="1">
      <t>ニナ</t>
    </rPh>
    <rPh sb="2" eb="3">
      <t>テ</t>
    </rPh>
    <rPh sb="4" eb="6">
      <t>カクホ</t>
    </rPh>
    <phoneticPr fontId="3"/>
  </si>
  <si>
    <t>耕作を継続したいが、耕作条件の悪い農地がある</t>
    <rPh sb="0" eb="2">
      <t>コウサク</t>
    </rPh>
    <rPh sb="3" eb="5">
      <t>ケイゾク</t>
    </rPh>
    <rPh sb="10" eb="12">
      <t>コウサク</t>
    </rPh>
    <rPh sb="12" eb="14">
      <t>ジョウケン</t>
    </rPh>
    <rPh sb="15" eb="16">
      <t>ワル</t>
    </rPh>
    <rPh sb="17" eb="19">
      <t>ノウチ</t>
    </rPh>
    <phoneticPr fontId="3"/>
  </si>
  <si>
    <t>耕作を継続したいが、農業所得が低い</t>
    <rPh sb="0" eb="2">
      <t>コウサク</t>
    </rPh>
    <rPh sb="3" eb="5">
      <t>ケイゾク</t>
    </rPh>
    <rPh sb="10" eb="12">
      <t>ノウギョウ</t>
    </rPh>
    <rPh sb="12" eb="14">
      <t>ショトク</t>
    </rPh>
    <rPh sb="15" eb="16">
      <t>ヒク</t>
    </rPh>
    <phoneticPr fontId="3"/>
  </si>
  <si>
    <t>耕作を継続したいが、法面や水路・農道等の管理が過重な負担となっている</t>
    <rPh sb="0" eb="2">
      <t>コウサク</t>
    </rPh>
    <rPh sb="3" eb="5">
      <t>ケイゾク</t>
    </rPh>
    <rPh sb="10" eb="12">
      <t>ノリメン</t>
    </rPh>
    <rPh sb="13" eb="15">
      <t>スイロ</t>
    </rPh>
    <rPh sb="16" eb="18">
      <t>ノウドウ</t>
    </rPh>
    <rPh sb="18" eb="19">
      <t>トウ</t>
    </rPh>
    <rPh sb="20" eb="22">
      <t>カンリ</t>
    </rPh>
    <rPh sb="23" eb="25">
      <t>カジュウ</t>
    </rPh>
    <rPh sb="26" eb="28">
      <t>フタン</t>
    </rPh>
    <phoneticPr fontId="3"/>
  </si>
  <si>
    <t>鳥獣被害が深刻であり、耕作意欲が減退している</t>
    <rPh sb="0" eb="2">
      <t>チョウジュウ</t>
    </rPh>
    <rPh sb="2" eb="4">
      <t>ヒガイ</t>
    </rPh>
    <rPh sb="5" eb="7">
      <t>シンコク</t>
    </rPh>
    <rPh sb="11" eb="13">
      <t>コウサク</t>
    </rPh>
    <rPh sb="13" eb="15">
      <t>イヨク</t>
    </rPh>
    <rPh sb="16" eb="18">
      <t>ゲンタイ</t>
    </rPh>
    <phoneticPr fontId="3"/>
  </si>
  <si>
    <t>集落の自治（コミュニティ）機能が低下しており、生活に支障・不安が生じている</t>
    <rPh sb="0" eb="2">
      <t>シュウラク</t>
    </rPh>
    <rPh sb="3" eb="5">
      <t>ジチ</t>
    </rPh>
    <rPh sb="13" eb="15">
      <t>キノウ</t>
    </rPh>
    <rPh sb="16" eb="18">
      <t>テイカ</t>
    </rPh>
    <rPh sb="23" eb="25">
      <t>セイカツ</t>
    </rPh>
    <rPh sb="26" eb="28">
      <t>シショウ</t>
    </rPh>
    <rPh sb="29" eb="31">
      <t>フアン</t>
    </rPh>
    <rPh sb="32" eb="33">
      <t>ショウ</t>
    </rPh>
    <phoneticPr fontId="3"/>
  </si>
  <si>
    <t>耕作放棄の懸念はなく、集落の課題もないことから、対策は不要</t>
    <phoneticPr fontId="3"/>
  </si>
  <si>
    <t>協定内で担い手を育成・確保</t>
    <phoneticPr fontId="3"/>
  </si>
  <si>
    <t>協定外で担い手を確保</t>
    <phoneticPr fontId="3"/>
  </si>
  <si>
    <t>基盤整備等により耕作条件を改善</t>
    <phoneticPr fontId="3"/>
  </si>
  <si>
    <t>農産物の高付加価値化により所得の向上を図る</t>
    <phoneticPr fontId="3"/>
  </si>
  <si>
    <t>新たな作物の導入により所得の向上を図る</t>
    <phoneticPr fontId="3"/>
  </si>
  <si>
    <t>省力化技術の導入や外注化等により労働負担の軽減を図る</t>
    <phoneticPr fontId="3"/>
  </si>
  <si>
    <t>耕作継続が困難な農用地の林地化</t>
    <phoneticPr fontId="3"/>
  </si>
  <si>
    <t>放牧利用による農用地の管理</t>
    <phoneticPr fontId="3"/>
  </si>
  <si>
    <t>鳥獣被害防止対策の実施</t>
    <phoneticPr fontId="3"/>
  </si>
  <si>
    <t>集落の自治（コミュニティ）機能の強化</t>
    <phoneticPr fontId="3"/>
  </si>
  <si>
    <t>特に懸念はなく、協定参加者で実施していく</t>
    <phoneticPr fontId="3"/>
  </si>
  <si>
    <t>協定参加者だけでは検討が困難であり外部（県・市町村含む）からの助力を得たい</t>
    <phoneticPr fontId="3"/>
  </si>
  <si>
    <t>他の協定との広域化を考えたい</t>
    <phoneticPr fontId="3"/>
  </si>
  <si>
    <t>中山間地域等直接支払交付金の加算措置を活用したい</t>
    <phoneticPr fontId="3"/>
  </si>
  <si>
    <t>対策に活用可能な補助事業等を紹介して欲しい</t>
    <phoneticPr fontId="3"/>
  </si>
  <si>
    <t>農地所有適格法人が支援する</t>
    <phoneticPr fontId="3"/>
  </si>
  <si>
    <t>JAが支援する</t>
    <phoneticPr fontId="3"/>
  </si>
  <si>
    <t>集落営農組織が支援する</t>
    <phoneticPr fontId="3"/>
  </si>
  <si>
    <t>農業者が支援する</t>
    <phoneticPr fontId="3"/>
  </si>
  <si>
    <t>協定参加者で役割分担しつつ、農用地の維持管理を行う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</si>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</sst>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0.0%"/>
    <numFmt numFmtId="178" formatCode="&quot;[&quot;0&quot;]&quot;"/>
    <numFmt numFmtId="179" formatCode="0_ ;[Red]\-0\ "/>
    <numFmt numFmtId="187" formatCode="00&quot;・&quot;"/>
    <numFmt numFmtId="188" formatCode="#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>
      <alignment vertical="center"/>
    </xf>
  </cellStyleXfs>
  <cellXfs count="4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3" borderId="9" xfId="0" applyFill="1" applyBorder="1" applyAlignment="1">
      <alignment vertical="center" wrapText="1"/>
    </xf>
    <xf numFmtId="178" fontId="0" fillId="3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5" borderId="1" xfId="0" applyNumberForma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8" fontId="0" fillId="5" borderId="6" xfId="0" applyNumberFormat="1" applyFill="1" applyBorder="1" applyAlignment="1">
      <alignment horizontal="center" vertical="center" shrinkToFit="1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1" applyNumberFormat="1" applyFont="1">
      <alignment vertical="center"/>
    </xf>
    <xf numFmtId="187" fontId="13" fillId="0" borderId="14" xfId="0" applyNumberFormat="1" applyFont="1" applyBorder="1" applyAlignment="1">
      <alignment horizontal="center" vertical="center" wrapText="1"/>
    </xf>
    <xf numFmtId="187" fontId="13" fillId="3" borderId="1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7" borderId="1" xfId="0" applyFill="1" applyBorder="1" applyAlignment="1">
      <alignment horizontal="center" vertical="center" wrapText="1"/>
    </xf>
    <xf numFmtId="187" fontId="13" fillId="7" borderId="14" xfId="0" applyNumberFormat="1" applyFont="1" applyFill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shrinkToFit="1"/>
    </xf>
    <xf numFmtId="38" fontId="14" fillId="0" borderId="0" xfId="6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10" fillId="5" borderId="0" xfId="0" applyFont="1" applyFill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0" fontId="10" fillId="0" borderId="5" xfId="0" applyFont="1" applyBorder="1" applyAlignment="1">
      <alignment horizontal="centerContinuous" vertical="center" wrapText="1"/>
    </xf>
    <xf numFmtId="0" fontId="10" fillId="0" borderId="4" xfId="0" applyFont="1" applyBorder="1" applyAlignment="1">
      <alignment horizontal="centerContinuous"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178" fontId="0" fillId="7" borderId="1" xfId="0" applyNumberFormat="1" applyFill="1" applyBorder="1" applyAlignment="1">
      <alignment horizontal="center" vertical="center" wrapText="1"/>
    </xf>
    <xf numFmtId="178" fontId="0" fillId="6" borderId="1" xfId="0" applyNumberFormat="1" applyFill="1" applyBorder="1" applyAlignment="1">
      <alignment horizontal="center" vertical="center" wrapText="1"/>
    </xf>
    <xf numFmtId="187" fontId="13" fillId="5" borderId="14" xfId="0" applyNumberFormat="1" applyFont="1" applyFill="1" applyBorder="1" applyAlignment="1">
      <alignment horizontal="center" vertical="center" wrapText="1"/>
    </xf>
    <xf numFmtId="0" fontId="18" fillId="0" borderId="1" xfId="9" applyFont="1" applyBorder="1" applyAlignment="1">
      <alignment vertical="center" shrinkToFit="1"/>
    </xf>
    <xf numFmtId="0" fontId="9" fillId="5" borderId="1" xfId="0" applyFont="1" applyFill="1" applyBorder="1" applyAlignment="1">
      <alignment vertical="center" shrinkToFit="1"/>
    </xf>
    <xf numFmtId="0" fontId="9" fillId="7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18" fillId="0" borderId="16" xfId="0" applyFont="1" applyBorder="1">
      <alignment vertical="center"/>
    </xf>
    <xf numFmtId="0" fontId="9" fillId="3" borderId="1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38" fontId="14" fillId="0" borderId="0" xfId="6" applyFont="1" applyFill="1" applyAlignment="1">
      <alignment vertical="center" shrinkToFit="1"/>
    </xf>
    <xf numFmtId="0" fontId="5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0" xfId="0" applyFont="1" applyFill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178" fontId="0" fillId="3" borderId="6" xfId="0" applyNumberFormat="1" applyFill="1" applyBorder="1" applyAlignment="1">
      <alignment horizontal="center" vertical="center" wrapText="1"/>
    </xf>
    <xf numFmtId="178" fontId="0" fillId="5" borderId="6" xfId="0" applyNumberFormat="1" applyFill="1" applyBorder="1" applyAlignment="1">
      <alignment horizontal="center" vertical="center" wrapText="1"/>
    </xf>
    <xf numFmtId="187" fontId="13" fillId="7" borderId="14" xfId="0" applyNumberFormat="1" applyFont="1" applyFill="1" applyBorder="1" applyAlignment="1">
      <alignment horizontal="center" vertical="center" shrinkToFit="1"/>
    </xf>
    <xf numFmtId="187" fontId="13" fillId="3" borderId="14" xfId="0" applyNumberFormat="1" applyFont="1" applyFill="1" applyBorder="1" applyAlignment="1">
      <alignment horizontal="center" vertical="center" shrinkToFit="1"/>
    </xf>
    <xf numFmtId="187" fontId="13" fillId="3" borderId="19" xfId="0" applyNumberFormat="1" applyFont="1" applyFill="1" applyBorder="1" applyAlignment="1">
      <alignment horizontal="center" vertical="center" shrinkToFit="1"/>
    </xf>
    <xf numFmtId="187" fontId="13" fillId="0" borderId="14" xfId="0" applyNumberFormat="1" applyFont="1" applyBorder="1" applyAlignment="1">
      <alignment horizontal="center" vertical="center" shrinkToFit="1"/>
    </xf>
    <xf numFmtId="187" fontId="13" fillId="5" borderId="14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187" fontId="13" fillId="3" borderId="1" xfId="0" applyNumberFormat="1" applyFont="1" applyFill="1" applyBorder="1" applyAlignment="1">
      <alignment horizontal="center" vertical="center" shrinkToFit="1"/>
    </xf>
    <xf numFmtId="187" fontId="13" fillId="0" borderId="17" xfId="0" applyNumberFormat="1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187" fontId="13" fillId="5" borderId="17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188" fontId="9" fillId="2" borderId="1" xfId="0" applyNumberFormat="1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38" fontId="9" fillId="3" borderId="1" xfId="6" applyFont="1" applyFill="1" applyBorder="1" applyAlignment="1">
      <alignment vertical="center" shrinkToFit="1"/>
    </xf>
    <xf numFmtId="38" fontId="9" fillId="3" borderId="6" xfId="6" applyFont="1" applyFill="1" applyBorder="1" applyAlignment="1">
      <alignment vertical="center" shrinkToFit="1"/>
    </xf>
    <xf numFmtId="38" fontId="9" fillId="0" borderId="1" xfId="6" applyFont="1" applyBorder="1" applyAlignment="1">
      <alignment vertical="center" shrinkToFit="1"/>
    </xf>
    <xf numFmtId="38" fontId="9" fillId="0" borderId="6" xfId="6" applyFont="1" applyBorder="1" applyAlignment="1">
      <alignment vertical="center" shrinkToFit="1"/>
    </xf>
    <xf numFmtId="38" fontId="9" fillId="5" borderId="6" xfId="6" applyFont="1" applyFill="1" applyBorder="1" applyAlignment="1">
      <alignment vertical="center" shrinkToFit="1"/>
    </xf>
    <xf numFmtId="38" fontId="9" fillId="5" borderId="6" xfId="6" applyFont="1" applyFill="1" applyBorder="1" applyAlignment="1">
      <alignment horizontal="right" vertical="center" shrinkToFit="1"/>
    </xf>
    <xf numFmtId="38" fontId="9" fillId="0" borderId="6" xfId="6" applyFont="1" applyBorder="1" applyAlignment="1">
      <alignment horizontal="right" vertical="center" shrinkToFit="1"/>
    </xf>
    <xf numFmtId="38" fontId="9" fillId="0" borderId="13" xfId="6" applyFont="1" applyFill="1" applyBorder="1" applyAlignment="1">
      <alignment vertical="center" shrinkToFit="1"/>
    </xf>
    <xf numFmtId="38" fontId="9" fillId="0" borderId="16" xfId="6" applyFont="1" applyBorder="1" applyAlignment="1">
      <alignment vertical="center" shrinkToFit="1"/>
    </xf>
    <xf numFmtId="38" fontId="9" fillId="0" borderId="16" xfId="6" applyFont="1" applyFill="1" applyBorder="1" applyAlignment="1">
      <alignment vertical="center" shrinkToFit="1"/>
    </xf>
    <xf numFmtId="38" fontId="9" fillId="3" borderId="16" xfId="6" applyFont="1" applyFill="1" applyBorder="1" applyAlignment="1">
      <alignment vertical="center" shrinkToFit="1"/>
    </xf>
    <xf numFmtId="38" fontId="9" fillId="0" borderId="1" xfId="6" applyFont="1" applyFill="1" applyBorder="1" applyAlignment="1">
      <alignment vertical="center" shrinkToFit="1"/>
    </xf>
    <xf numFmtId="38" fontId="9" fillId="5" borderId="1" xfId="6" applyFont="1" applyFill="1" applyBorder="1" applyAlignment="1">
      <alignment vertical="center" shrinkToFit="1"/>
    </xf>
    <xf numFmtId="38" fontId="9" fillId="5" borderId="16" xfId="6" applyFont="1" applyFill="1" applyBorder="1" applyAlignment="1">
      <alignment vertical="center" shrinkToFit="1"/>
    </xf>
    <xf numFmtId="177" fontId="14" fillId="0" borderId="0" xfId="2" applyNumberFormat="1" applyFont="1" applyAlignment="1">
      <alignment vertical="center" shrinkToFi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77" fontId="9" fillId="3" borderId="1" xfId="0" applyNumberFormat="1" applyFont="1" applyFill="1" applyBorder="1" applyAlignment="1">
      <alignment vertical="center" shrinkToFit="1"/>
    </xf>
    <xf numFmtId="38" fontId="9" fillId="0" borderId="8" xfId="6" applyFont="1" applyBorder="1" applyAlignment="1">
      <alignment vertical="center" shrinkToFit="1"/>
    </xf>
    <xf numFmtId="179" fontId="9" fillId="0" borderId="1" xfId="6" applyNumberFormat="1" applyFont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0" borderId="0" xfId="0" applyFont="1" applyBorder="1">
      <alignment vertical="center"/>
    </xf>
    <xf numFmtId="0" fontId="10" fillId="5" borderId="4" xfId="0" applyFont="1" applyFill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38" fontId="14" fillId="6" borderId="0" xfId="6" applyFont="1" applyFill="1" applyAlignment="1">
      <alignment vertical="center" shrinkToFit="1"/>
    </xf>
    <xf numFmtId="0" fontId="0" fillId="0" borderId="6" xfId="0" applyBorder="1">
      <alignment vertical="center"/>
    </xf>
    <xf numFmtId="0" fontId="0" fillId="5" borderId="9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187" fontId="13" fillId="6" borderId="14" xfId="0" applyNumberFormat="1" applyFont="1" applyFill="1" applyBorder="1" applyAlignment="1">
      <alignment horizontal="center" vertical="center" shrinkToFit="1"/>
    </xf>
    <xf numFmtId="187" fontId="13" fillId="7" borderId="17" xfId="0" applyNumberFormat="1" applyFont="1" applyFill="1" applyBorder="1" applyAlignment="1">
      <alignment horizontal="center" vertical="center" shrinkToFit="1"/>
    </xf>
    <xf numFmtId="38" fontId="9" fillId="7" borderId="1" xfId="6" applyFont="1" applyFill="1" applyBorder="1" applyAlignment="1">
      <alignment vertical="center" shrinkToFit="1"/>
    </xf>
    <xf numFmtId="38" fontId="3" fillId="6" borderId="1" xfId="6" applyFont="1" applyFill="1" applyBorder="1" applyAlignment="1">
      <alignment vertical="center" wrapText="1"/>
    </xf>
    <xf numFmtId="38" fontId="9" fillId="6" borderId="1" xfId="6" applyFont="1" applyFill="1" applyBorder="1" applyAlignment="1">
      <alignment vertical="center" wrapText="1"/>
    </xf>
    <xf numFmtId="176" fontId="0" fillId="0" borderId="1" xfId="0" applyNumberFormat="1" applyBorder="1" applyAlignment="1">
      <alignment vertical="center" shrinkToFit="1"/>
    </xf>
    <xf numFmtId="38" fontId="9" fillId="7" borderId="16" xfId="6" applyFont="1" applyFill="1" applyBorder="1" applyAlignment="1">
      <alignment vertical="center" shrinkToFit="1"/>
    </xf>
    <xf numFmtId="176" fontId="3" fillId="0" borderId="1" xfId="0" applyNumberFormat="1" applyFont="1" applyBorder="1" applyAlignment="1">
      <alignment vertical="center" wrapText="1" shrinkToFit="1"/>
    </xf>
    <xf numFmtId="176" fontId="3" fillId="6" borderId="1" xfId="0" applyNumberFormat="1" applyFont="1" applyFill="1" applyBorder="1" applyAlignment="1">
      <alignment vertical="center" wrapText="1" shrinkToFit="1"/>
    </xf>
    <xf numFmtId="0" fontId="0" fillId="6" borderId="0" xfId="0" applyFill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shrinkToFit="1"/>
      <protection locked="0"/>
    </xf>
    <xf numFmtId="38" fontId="9" fillId="2" borderId="1" xfId="0" applyNumberFormat="1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5" xfId="0" applyFont="1" applyFill="1" applyBorder="1" applyAlignment="1">
      <alignment vertical="top" wrapText="1"/>
    </xf>
    <xf numFmtId="0" fontId="0" fillId="0" borderId="0" xfId="0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wrapText="1"/>
    </xf>
    <xf numFmtId="38" fontId="9" fillId="5" borderId="1" xfId="0" applyNumberFormat="1" applyFont="1" applyFill="1" applyBorder="1" applyAlignment="1">
      <alignment vertical="center" shrinkToFit="1"/>
    </xf>
    <xf numFmtId="38" fontId="9" fillId="0" borderId="1" xfId="6" applyFont="1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8" fillId="0" borderId="0" xfId="9" applyFont="1" applyBorder="1" applyAlignment="1">
      <alignment vertical="center" shrinkToFit="1"/>
    </xf>
    <xf numFmtId="0" fontId="9" fillId="5" borderId="0" xfId="0" applyFont="1" applyFill="1" applyBorder="1" applyAlignment="1">
      <alignment vertical="center" shrinkToFit="1"/>
    </xf>
    <xf numFmtId="0" fontId="9" fillId="7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8" fillId="0" borderId="0" xfId="0" applyFont="1" applyBorder="1">
      <alignment vertical="center"/>
    </xf>
    <xf numFmtId="0" fontId="9" fillId="3" borderId="0" xfId="0" applyFont="1" applyFill="1" applyBorder="1" applyAlignment="1">
      <alignment vertical="center" shrinkToFit="1"/>
    </xf>
    <xf numFmtId="0" fontId="0" fillId="5" borderId="0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" fillId="0" borderId="0" xfId="0" applyFont="1" applyBorder="1">
      <alignment vertical="center"/>
    </xf>
    <xf numFmtId="188" fontId="9" fillId="2" borderId="0" xfId="0" applyNumberFormat="1" applyFont="1" applyFill="1" applyBorder="1" applyAlignment="1">
      <alignment vertical="center" shrinkToFit="1"/>
    </xf>
    <xf numFmtId="0" fontId="9" fillId="0" borderId="7" xfId="0" applyFont="1" applyBorder="1">
      <alignment vertical="center"/>
    </xf>
    <xf numFmtId="38" fontId="9" fillId="7" borderId="0" xfId="6" applyFont="1" applyFill="1" applyBorder="1" applyAlignment="1">
      <alignment vertical="center" shrinkToFit="1"/>
    </xf>
    <xf numFmtId="38" fontId="3" fillId="6" borderId="0" xfId="6" applyFont="1" applyFill="1" applyBorder="1" applyAlignment="1">
      <alignment vertical="center" wrapText="1"/>
    </xf>
    <xf numFmtId="38" fontId="9" fillId="6" borderId="0" xfId="6" applyFont="1" applyFill="1" applyBorder="1" applyAlignment="1">
      <alignment vertical="center" wrapText="1"/>
    </xf>
    <xf numFmtId="176" fontId="0" fillId="0" borderId="0" xfId="0" applyNumberFormat="1" applyBorder="1" applyAlignment="1">
      <alignment vertical="center" shrinkToFit="1"/>
    </xf>
    <xf numFmtId="176" fontId="3" fillId="0" borderId="0" xfId="0" applyNumberFormat="1" applyFont="1" applyBorder="1" applyAlignment="1">
      <alignment vertical="center" wrapText="1" shrinkToFit="1"/>
    </xf>
    <xf numFmtId="176" fontId="3" fillId="6" borderId="0" xfId="0" applyNumberFormat="1" applyFont="1" applyFill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8" borderId="17" xfId="0" applyFont="1" applyFill="1" applyBorder="1" applyAlignment="1">
      <alignment vertical="center" wrapText="1"/>
    </xf>
    <xf numFmtId="0" fontId="17" fillId="8" borderId="1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5" borderId="16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0" fillId="5" borderId="15" xfId="0" applyFont="1" applyFill="1" applyBorder="1" applyAlignment="1">
      <alignment vertical="center" wrapText="1"/>
    </xf>
    <xf numFmtId="0" fontId="17" fillId="8" borderId="16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5" fillId="7" borderId="3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0" fillId="2" borderId="16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17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10" fillId="5" borderId="17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20" fillId="0" borderId="6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0" fillId="3" borderId="6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8" borderId="11" xfId="0" applyFont="1" applyFill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10" fillId="8" borderId="16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5" borderId="11" xfId="0" applyFont="1" applyFill="1" applyBorder="1" applyAlignment="1">
      <alignment horizontal="center" vertical="center" wrapText="1" shrinkToFi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6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7" borderId="17" xfId="0" applyFont="1" applyFill="1" applyBorder="1" applyAlignment="1">
      <alignment vertical="center" wrapText="1"/>
    </xf>
    <xf numFmtId="0" fontId="10" fillId="7" borderId="15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8" borderId="17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5" borderId="17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8" borderId="11" xfId="0" applyFill="1" applyBorder="1" applyAlignment="1">
      <alignment vertical="center" wrapText="1"/>
    </xf>
    <xf numFmtId="0" fontId="0" fillId="8" borderId="15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0" fillId="8" borderId="12" xfId="0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20" fillId="5" borderId="6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2" borderId="15" xfId="0" applyFont="1" applyFill="1" applyBorder="1" applyAlignment="1">
      <alignment vertical="center" wrapText="1"/>
    </xf>
    <xf numFmtId="0" fontId="20" fillId="8" borderId="6" xfId="0" applyFont="1" applyFill="1" applyBorder="1" applyAlignment="1">
      <alignment vertical="center" wrapText="1"/>
    </xf>
    <xf numFmtId="0" fontId="20" fillId="8" borderId="5" xfId="0" applyFont="1" applyFill="1" applyBorder="1" applyAlignment="1">
      <alignment vertical="center" wrapText="1"/>
    </xf>
    <xf numFmtId="0" fontId="20" fillId="8" borderId="4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7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3" borderId="17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8" borderId="17" xfId="0" applyFont="1" applyFill="1" applyBorder="1" applyAlignment="1">
      <alignment vertical="top" wrapText="1"/>
    </xf>
    <xf numFmtId="0" fontId="10" fillId="8" borderId="15" xfId="0" applyFont="1" applyFill="1" applyBorder="1" applyAlignment="1">
      <alignment vertical="top" wrapText="1"/>
    </xf>
    <xf numFmtId="0" fontId="10" fillId="8" borderId="9" xfId="0" applyFont="1" applyFill="1" applyBorder="1" applyAlignment="1">
      <alignment vertical="top" wrapText="1"/>
    </xf>
    <xf numFmtId="0" fontId="10" fillId="8" borderId="10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8" borderId="0" xfId="0" applyFont="1" applyFill="1" applyAlignment="1">
      <alignment vertical="top" wrapText="1"/>
    </xf>
    <xf numFmtId="0" fontId="10" fillId="8" borderId="11" xfId="0" applyFont="1" applyFill="1" applyBorder="1" applyAlignment="1">
      <alignment vertical="top" wrapText="1"/>
    </xf>
    <xf numFmtId="0" fontId="10" fillId="8" borderId="12" xfId="0" applyFont="1" applyFill="1" applyBorder="1" applyAlignment="1">
      <alignment vertical="top" wrapText="1"/>
    </xf>
    <xf numFmtId="0" fontId="10" fillId="8" borderId="13" xfId="0" applyFont="1" applyFill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8" borderId="6" xfId="0" applyFont="1" applyFill="1" applyBorder="1" applyAlignment="1">
      <alignment vertical="top" wrapText="1"/>
    </xf>
    <xf numFmtId="0" fontId="10" fillId="8" borderId="16" xfId="0" applyFont="1" applyFill="1" applyBorder="1" applyAlignment="1">
      <alignment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15" xfId="0" applyFont="1" applyBorder="1" applyAlignment="1">
      <alignment horizontal="left" vertical="center" wrapText="1"/>
    </xf>
  </cellXfs>
  <cellStyles count="10">
    <cellStyle name="パーセント" xfId="2" builtinId="5"/>
    <cellStyle name="パーセント 2" xfId="8"/>
    <cellStyle name="パーセント 3" xfId="5"/>
    <cellStyle name="桁区切り" xfId="1" builtinId="6"/>
    <cellStyle name="桁区切り 2" xfId="7"/>
    <cellStyle name="桁区切り 3" xfId="6"/>
    <cellStyle name="桁区切り 3 2" xfId="3"/>
    <cellStyle name="標準" xfId="0" builtinId="0"/>
    <cellStyle name="標準 2" xfId="9"/>
    <cellStyle name="標準 6" xfId="4"/>
  </cellStyles>
  <dxfs count="20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201213/Desktop/41_&#20304;&#36032;&#30476;%20&#28168;&#12415;&#65288;&#20462;&#27491;&#24460;&#12398;&#26368;&#32066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50420&#36786;&#25919;&#20225;&#30011;&#35506;\&#12304;50&#20013;&#23665;&#38291;&#25285;&#24403;&#12305;\06_&#20013;&#23665;&#38291;&#31561;&#30452;&#25509;&#25903;&#25173;&#21046;&#24230;\&#9733;&#20013;&#23665;&#38291;&#30452;&#25509;&#25903;&#25173;(&#20117;&#19978;&#20418;&#38263;&#12398;H29&#23455;&#32318;&#12487;&#12540;&#12479;&#65289;\002&#12288;&#23455;&#26045;&#29366;&#27841;&#35519;&#26619;\05%20%20%20%20&#31532;5&#26399;&#23550;&#31574;&#65288;R2&#65374;R6&#65289;\R2\R2%20DS%20&#26368;&#32066;&#20837;&#21147;&#65288;&#23550;&#35937;&#36786;&#29992;&#22320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①"/>
      <sheetName val="様式１②"/>
      <sheetName val="様式２①②"/>
      <sheetName val="様式２③④"/>
      <sheetName val="様式２④-2"/>
      <sheetName val="様式２⑤"/>
      <sheetName val="様式２⑥"/>
      <sheetName val="様式２⑦"/>
      <sheetName val="様式３"/>
      <sheetName val="様式４"/>
      <sheetName val="様式５"/>
      <sheetName val="市町村名"/>
      <sheetName val="地方公共団体コード"/>
      <sheetName val="農林業センサス集落コード"/>
    </sheetNames>
    <sheetDataSet>
      <sheetData sheetId="0">
        <row r="10">
          <cell r="F10">
            <v>412010001</v>
          </cell>
          <cell r="G10" t="str">
            <v>佐賀県</v>
          </cell>
          <cell r="H10" t="str">
            <v>佐賀市</v>
          </cell>
          <cell r="I10">
            <v>41201</v>
          </cell>
          <cell r="J10" t="str">
            <v>小川</v>
          </cell>
          <cell r="K10">
            <v>1</v>
          </cell>
        </row>
        <row r="11">
          <cell r="F11">
            <v>412010002</v>
          </cell>
          <cell r="G11" t="str">
            <v>佐賀県</v>
          </cell>
          <cell r="H11" t="str">
            <v>佐賀市</v>
          </cell>
          <cell r="I11">
            <v>41201</v>
          </cell>
          <cell r="J11" t="str">
            <v>野口</v>
          </cell>
          <cell r="K11">
            <v>2</v>
          </cell>
        </row>
        <row r="12">
          <cell r="F12">
            <v>412010003</v>
          </cell>
          <cell r="G12" t="str">
            <v>佐賀県</v>
          </cell>
          <cell r="H12" t="str">
            <v>佐賀市</v>
          </cell>
          <cell r="I12">
            <v>41201</v>
          </cell>
          <cell r="J12" t="str">
            <v>八反原</v>
          </cell>
          <cell r="K12">
            <v>3</v>
          </cell>
        </row>
        <row r="13">
          <cell r="F13">
            <v>412010004</v>
          </cell>
          <cell r="G13" t="str">
            <v>佐賀県</v>
          </cell>
          <cell r="H13" t="str">
            <v>佐賀市</v>
          </cell>
          <cell r="I13">
            <v>41201</v>
          </cell>
          <cell r="J13" t="str">
            <v>川上</v>
          </cell>
          <cell r="K13">
            <v>4</v>
          </cell>
        </row>
        <row r="14">
          <cell r="F14">
            <v>412010005</v>
          </cell>
          <cell r="G14" t="str">
            <v>佐賀県</v>
          </cell>
          <cell r="H14" t="str">
            <v>佐賀市</v>
          </cell>
          <cell r="I14">
            <v>41201</v>
          </cell>
          <cell r="J14" t="str">
            <v>水上</v>
          </cell>
          <cell r="K14">
            <v>5</v>
          </cell>
        </row>
        <row r="15">
          <cell r="F15">
            <v>412010006</v>
          </cell>
          <cell r="G15" t="str">
            <v>佐賀県</v>
          </cell>
          <cell r="H15" t="str">
            <v>佐賀市</v>
          </cell>
          <cell r="I15">
            <v>41201</v>
          </cell>
          <cell r="J15" t="str">
            <v>西山田・小隈</v>
          </cell>
          <cell r="K15">
            <v>6</v>
          </cell>
        </row>
        <row r="16">
          <cell r="F16">
            <v>412010007</v>
          </cell>
          <cell r="G16" t="str">
            <v>佐賀県</v>
          </cell>
          <cell r="H16" t="str">
            <v>佐賀市</v>
          </cell>
          <cell r="I16">
            <v>41201</v>
          </cell>
          <cell r="J16" t="str">
            <v>大願寺</v>
          </cell>
          <cell r="K16">
            <v>7</v>
          </cell>
        </row>
        <row r="17">
          <cell r="F17">
            <v>412010008</v>
          </cell>
          <cell r="G17" t="str">
            <v>佐賀県</v>
          </cell>
          <cell r="H17" t="str">
            <v>佐賀市</v>
          </cell>
          <cell r="I17">
            <v>41201</v>
          </cell>
          <cell r="J17" t="str">
            <v>今山</v>
          </cell>
          <cell r="K17">
            <v>8</v>
          </cell>
        </row>
        <row r="18">
          <cell r="F18">
            <v>412010009</v>
          </cell>
          <cell r="G18" t="str">
            <v>佐賀県</v>
          </cell>
          <cell r="H18" t="str">
            <v>佐賀市</v>
          </cell>
          <cell r="I18">
            <v>41201</v>
          </cell>
          <cell r="J18" t="str">
            <v>横馬場</v>
          </cell>
          <cell r="K18">
            <v>9</v>
          </cell>
        </row>
        <row r="19">
          <cell r="F19">
            <v>412010010</v>
          </cell>
          <cell r="G19" t="str">
            <v>佐賀県</v>
          </cell>
          <cell r="H19" t="str">
            <v>佐賀市</v>
          </cell>
          <cell r="I19">
            <v>41201</v>
          </cell>
          <cell r="J19" t="str">
            <v>広坂有木</v>
          </cell>
          <cell r="K19">
            <v>10</v>
          </cell>
        </row>
        <row r="20">
          <cell r="F20">
            <v>412010011</v>
          </cell>
          <cell r="G20" t="str">
            <v>佐賀県</v>
          </cell>
          <cell r="H20" t="str">
            <v>佐賀市</v>
          </cell>
          <cell r="I20">
            <v>41201</v>
          </cell>
          <cell r="J20" t="str">
            <v>井手原</v>
          </cell>
          <cell r="K20">
            <v>11</v>
          </cell>
        </row>
        <row r="21">
          <cell r="F21">
            <v>412010012</v>
          </cell>
          <cell r="G21" t="str">
            <v>佐賀県</v>
          </cell>
          <cell r="H21" t="str">
            <v>佐賀市</v>
          </cell>
          <cell r="I21">
            <v>41201</v>
          </cell>
          <cell r="J21" t="str">
            <v>四十坊</v>
          </cell>
          <cell r="K21">
            <v>12</v>
          </cell>
        </row>
        <row r="22">
          <cell r="F22">
            <v>412010013</v>
          </cell>
          <cell r="G22" t="str">
            <v>佐賀県</v>
          </cell>
          <cell r="H22" t="str">
            <v>佐賀市</v>
          </cell>
          <cell r="I22">
            <v>41201</v>
          </cell>
          <cell r="J22" t="str">
            <v>桟敷</v>
          </cell>
          <cell r="K22">
            <v>13</v>
          </cell>
        </row>
        <row r="23">
          <cell r="F23">
            <v>412010014</v>
          </cell>
          <cell r="G23" t="str">
            <v>佐賀県</v>
          </cell>
          <cell r="H23" t="str">
            <v>佐賀市</v>
          </cell>
          <cell r="I23">
            <v>41201</v>
          </cell>
          <cell r="J23" t="str">
            <v>楮原</v>
          </cell>
          <cell r="K23">
            <v>14</v>
          </cell>
        </row>
        <row r="24">
          <cell r="F24">
            <v>412010015</v>
          </cell>
          <cell r="G24" t="str">
            <v>佐賀県</v>
          </cell>
          <cell r="H24" t="str">
            <v>佐賀市</v>
          </cell>
          <cell r="I24">
            <v>41201</v>
          </cell>
          <cell r="J24" t="str">
            <v>大楮</v>
          </cell>
          <cell r="K24">
            <v>15</v>
          </cell>
        </row>
        <row r="25">
          <cell r="F25">
            <v>412010016</v>
          </cell>
          <cell r="G25" t="str">
            <v>佐賀県</v>
          </cell>
          <cell r="H25" t="str">
            <v>佐賀市</v>
          </cell>
          <cell r="I25">
            <v>41201</v>
          </cell>
          <cell r="J25" t="str">
            <v>井手口</v>
          </cell>
          <cell r="K25">
            <v>16</v>
          </cell>
        </row>
        <row r="26">
          <cell r="F26">
            <v>412010017</v>
          </cell>
          <cell r="G26" t="str">
            <v>佐賀県</v>
          </cell>
          <cell r="H26" t="str">
            <v>佐賀市</v>
          </cell>
          <cell r="I26">
            <v>41201</v>
          </cell>
          <cell r="J26" t="str">
            <v>原折敷野</v>
          </cell>
          <cell r="K26">
            <v>17</v>
          </cell>
        </row>
        <row r="27">
          <cell r="F27">
            <v>412010018</v>
          </cell>
          <cell r="G27" t="str">
            <v>佐賀県</v>
          </cell>
          <cell r="H27" t="str">
            <v>佐賀市</v>
          </cell>
          <cell r="I27">
            <v>41201</v>
          </cell>
          <cell r="J27" t="str">
            <v>田中久郎</v>
          </cell>
          <cell r="K27">
            <v>18</v>
          </cell>
        </row>
        <row r="28">
          <cell r="F28">
            <v>412010019</v>
          </cell>
          <cell r="G28" t="str">
            <v>佐賀県</v>
          </cell>
          <cell r="H28" t="str">
            <v>佐賀市</v>
          </cell>
          <cell r="I28">
            <v>41201</v>
          </cell>
          <cell r="J28" t="str">
            <v>屋形所</v>
          </cell>
          <cell r="K28">
            <v>19</v>
          </cell>
        </row>
        <row r="29">
          <cell r="F29">
            <v>412010020</v>
          </cell>
          <cell r="G29" t="str">
            <v>佐賀県</v>
          </cell>
          <cell r="H29" t="str">
            <v>佐賀市</v>
          </cell>
          <cell r="I29">
            <v>41201</v>
          </cell>
          <cell r="J29" t="str">
            <v>井手</v>
          </cell>
          <cell r="K29">
            <v>20</v>
          </cell>
        </row>
        <row r="30">
          <cell r="F30">
            <v>412010021</v>
          </cell>
          <cell r="G30" t="str">
            <v>佐賀県</v>
          </cell>
          <cell r="H30" t="str">
            <v>佐賀市</v>
          </cell>
          <cell r="I30">
            <v>41201</v>
          </cell>
          <cell r="J30" t="str">
            <v>三反田</v>
          </cell>
          <cell r="K30">
            <v>21</v>
          </cell>
        </row>
        <row r="31">
          <cell r="F31">
            <v>412010022</v>
          </cell>
          <cell r="G31" t="str">
            <v>佐賀県</v>
          </cell>
          <cell r="H31" t="str">
            <v>佐賀市</v>
          </cell>
          <cell r="I31">
            <v>41201</v>
          </cell>
          <cell r="J31" t="str">
            <v>仲</v>
          </cell>
          <cell r="K31">
            <v>22</v>
          </cell>
        </row>
        <row r="32">
          <cell r="F32">
            <v>412010023</v>
          </cell>
          <cell r="G32" t="str">
            <v>佐賀県</v>
          </cell>
          <cell r="H32" t="str">
            <v>佐賀市</v>
          </cell>
          <cell r="I32">
            <v>41201</v>
          </cell>
          <cell r="J32" t="str">
            <v>古道</v>
          </cell>
          <cell r="K32">
            <v>23</v>
          </cell>
        </row>
        <row r="33">
          <cell r="F33">
            <v>412010024</v>
          </cell>
          <cell r="G33" t="str">
            <v>佐賀県</v>
          </cell>
          <cell r="H33" t="str">
            <v>佐賀市</v>
          </cell>
          <cell r="I33">
            <v>41201</v>
          </cell>
          <cell r="J33" t="str">
            <v>柚木</v>
          </cell>
          <cell r="K33">
            <v>24</v>
          </cell>
        </row>
        <row r="34">
          <cell r="F34">
            <v>412010025</v>
          </cell>
          <cell r="G34" t="str">
            <v>佐賀県</v>
          </cell>
          <cell r="H34" t="str">
            <v>佐賀市</v>
          </cell>
          <cell r="I34">
            <v>41201</v>
          </cell>
          <cell r="J34" t="str">
            <v>上一区</v>
          </cell>
          <cell r="K34">
            <v>25</v>
          </cell>
        </row>
        <row r="35">
          <cell r="F35">
            <v>412010026</v>
          </cell>
          <cell r="G35" t="str">
            <v>佐賀県</v>
          </cell>
          <cell r="H35" t="str">
            <v>佐賀市</v>
          </cell>
          <cell r="I35">
            <v>41201</v>
          </cell>
          <cell r="J35" t="str">
            <v>第２区</v>
          </cell>
          <cell r="K35">
            <v>26</v>
          </cell>
        </row>
        <row r="36">
          <cell r="F36">
            <v>412010027</v>
          </cell>
          <cell r="G36" t="str">
            <v>佐賀県</v>
          </cell>
          <cell r="H36" t="str">
            <v>佐賀市</v>
          </cell>
          <cell r="I36">
            <v>41201</v>
          </cell>
          <cell r="J36" t="str">
            <v>第３区</v>
          </cell>
          <cell r="K36">
            <v>27</v>
          </cell>
        </row>
        <row r="37">
          <cell r="F37">
            <v>412010028</v>
          </cell>
          <cell r="G37" t="str">
            <v>佐賀県</v>
          </cell>
          <cell r="H37" t="str">
            <v>佐賀市</v>
          </cell>
          <cell r="I37">
            <v>41201</v>
          </cell>
          <cell r="J37" t="str">
            <v>第４区</v>
          </cell>
          <cell r="K37">
            <v>28</v>
          </cell>
        </row>
        <row r="38">
          <cell r="F38">
            <v>412010029</v>
          </cell>
          <cell r="G38" t="str">
            <v>佐賀県</v>
          </cell>
          <cell r="H38" t="str">
            <v>佐賀市</v>
          </cell>
          <cell r="I38">
            <v>41201</v>
          </cell>
          <cell r="J38" t="str">
            <v>第５区</v>
          </cell>
          <cell r="K38">
            <v>29</v>
          </cell>
        </row>
        <row r="39">
          <cell r="F39">
            <v>412010030</v>
          </cell>
          <cell r="G39" t="str">
            <v>佐賀県</v>
          </cell>
          <cell r="H39" t="str">
            <v>佐賀市</v>
          </cell>
          <cell r="I39">
            <v>41201</v>
          </cell>
          <cell r="J39" t="str">
            <v>第６区</v>
          </cell>
          <cell r="K39">
            <v>30</v>
          </cell>
        </row>
        <row r="40">
          <cell r="F40">
            <v>412010031</v>
          </cell>
          <cell r="G40" t="str">
            <v>佐賀県</v>
          </cell>
          <cell r="H40" t="str">
            <v>佐賀市</v>
          </cell>
          <cell r="I40">
            <v>41201</v>
          </cell>
          <cell r="J40" t="str">
            <v>第７区</v>
          </cell>
          <cell r="K40">
            <v>31</v>
          </cell>
        </row>
        <row r="41">
          <cell r="I41" t="str">
            <v/>
          </cell>
        </row>
        <row r="42">
          <cell r="F42">
            <v>412010032</v>
          </cell>
          <cell r="G42" t="str">
            <v>佐賀県</v>
          </cell>
          <cell r="H42" t="str">
            <v>佐賀市</v>
          </cell>
          <cell r="I42">
            <v>41201</v>
          </cell>
          <cell r="J42" t="str">
            <v>第９区</v>
          </cell>
          <cell r="K42">
            <v>32</v>
          </cell>
        </row>
        <row r="43">
          <cell r="F43">
            <v>412010033</v>
          </cell>
          <cell r="G43" t="str">
            <v>佐賀県</v>
          </cell>
          <cell r="H43" t="str">
            <v>佐賀市</v>
          </cell>
          <cell r="I43">
            <v>41201</v>
          </cell>
          <cell r="J43" t="str">
            <v>第１０区</v>
          </cell>
          <cell r="K43">
            <v>33</v>
          </cell>
        </row>
        <row r="44">
          <cell r="F44">
            <v>412010034</v>
          </cell>
          <cell r="G44" t="str">
            <v>佐賀県</v>
          </cell>
          <cell r="H44" t="str">
            <v>佐賀市</v>
          </cell>
          <cell r="I44">
            <v>41201</v>
          </cell>
          <cell r="J44" t="str">
            <v>第１１区</v>
          </cell>
          <cell r="K44">
            <v>34</v>
          </cell>
        </row>
        <row r="45">
          <cell r="F45">
            <v>412010035</v>
          </cell>
          <cell r="G45" t="str">
            <v>佐賀県</v>
          </cell>
          <cell r="H45" t="str">
            <v>佐賀市</v>
          </cell>
          <cell r="I45">
            <v>41201</v>
          </cell>
          <cell r="J45" t="str">
            <v>第１２区</v>
          </cell>
          <cell r="K45">
            <v>35</v>
          </cell>
        </row>
        <row r="46">
          <cell r="F46">
            <v>412010036</v>
          </cell>
          <cell r="G46" t="str">
            <v>佐賀県</v>
          </cell>
          <cell r="H46" t="str">
            <v>佐賀市</v>
          </cell>
          <cell r="I46">
            <v>41201</v>
          </cell>
          <cell r="J46" t="str">
            <v>第１３区</v>
          </cell>
          <cell r="K46">
            <v>36</v>
          </cell>
        </row>
        <row r="47">
          <cell r="F47">
            <v>412010037</v>
          </cell>
          <cell r="G47" t="str">
            <v>佐賀県</v>
          </cell>
          <cell r="H47" t="str">
            <v>佐賀市</v>
          </cell>
          <cell r="I47">
            <v>41201</v>
          </cell>
          <cell r="J47" t="str">
            <v>第１４区</v>
          </cell>
          <cell r="K47">
            <v>37</v>
          </cell>
        </row>
        <row r="48">
          <cell r="F48">
            <v>412010038</v>
          </cell>
          <cell r="G48" t="str">
            <v>佐賀県</v>
          </cell>
          <cell r="H48" t="str">
            <v>佐賀市</v>
          </cell>
          <cell r="I48">
            <v>41201</v>
          </cell>
          <cell r="J48" t="str">
            <v>鳥羽院上</v>
          </cell>
          <cell r="K48">
            <v>38</v>
          </cell>
        </row>
        <row r="49">
          <cell r="F49">
            <v>412010039</v>
          </cell>
          <cell r="G49" t="str">
            <v>佐賀県</v>
          </cell>
          <cell r="H49" t="str">
            <v>佐賀市</v>
          </cell>
          <cell r="I49">
            <v>41201</v>
          </cell>
          <cell r="J49" t="str">
            <v>鳥羽院下</v>
          </cell>
          <cell r="K49">
            <v>39</v>
          </cell>
        </row>
        <row r="50">
          <cell r="F50">
            <v>412010040</v>
          </cell>
          <cell r="G50" t="str">
            <v>佐賀県</v>
          </cell>
          <cell r="H50" t="str">
            <v>佐賀市</v>
          </cell>
          <cell r="I50">
            <v>41201</v>
          </cell>
          <cell r="J50" t="str">
            <v>貝野</v>
          </cell>
          <cell r="K50">
            <v>40</v>
          </cell>
        </row>
        <row r="51">
          <cell r="I51" t="str">
            <v/>
          </cell>
        </row>
        <row r="52">
          <cell r="F52">
            <v>412010041</v>
          </cell>
          <cell r="G52" t="str">
            <v>佐賀県</v>
          </cell>
          <cell r="H52" t="str">
            <v>佐賀市</v>
          </cell>
          <cell r="I52">
            <v>41201</v>
          </cell>
          <cell r="J52" t="str">
            <v>杉山</v>
          </cell>
          <cell r="K52">
            <v>41</v>
          </cell>
        </row>
        <row r="53">
          <cell r="F53">
            <v>412010042</v>
          </cell>
          <cell r="G53" t="str">
            <v>佐賀県</v>
          </cell>
          <cell r="H53" t="str">
            <v>佐賀市</v>
          </cell>
          <cell r="I53">
            <v>41201</v>
          </cell>
          <cell r="J53" t="str">
            <v>市川</v>
          </cell>
          <cell r="K53">
            <v>42</v>
          </cell>
        </row>
        <row r="54">
          <cell r="F54">
            <v>412010043</v>
          </cell>
          <cell r="G54" t="str">
            <v>佐賀県</v>
          </cell>
          <cell r="H54" t="str">
            <v>佐賀市</v>
          </cell>
          <cell r="I54">
            <v>41201</v>
          </cell>
          <cell r="J54" t="str">
            <v>苣木</v>
          </cell>
          <cell r="K54">
            <v>43</v>
          </cell>
        </row>
        <row r="55">
          <cell r="F55">
            <v>412010044</v>
          </cell>
          <cell r="G55" t="str">
            <v>佐賀県</v>
          </cell>
          <cell r="H55" t="str">
            <v>佐賀市</v>
          </cell>
          <cell r="I55">
            <v>41201</v>
          </cell>
          <cell r="J55" t="str">
            <v>苣木10</v>
          </cell>
          <cell r="K55">
            <v>44</v>
          </cell>
        </row>
        <row r="56">
          <cell r="F56">
            <v>412010045</v>
          </cell>
          <cell r="G56" t="str">
            <v>佐賀県</v>
          </cell>
          <cell r="H56" t="str">
            <v>佐賀市</v>
          </cell>
          <cell r="I56">
            <v>41201</v>
          </cell>
          <cell r="J56" t="str">
            <v>鎌原</v>
          </cell>
          <cell r="K56">
            <v>45</v>
          </cell>
        </row>
        <row r="57">
          <cell r="F57">
            <v>412010046</v>
          </cell>
          <cell r="G57" t="str">
            <v>佐賀県</v>
          </cell>
          <cell r="H57" t="str">
            <v>佐賀市</v>
          </cell>
          <cell r="I57">
            <v>41201</v>
          </cell>
          <cell r="J57" t="str">
            <v>柚木</v>
          </cell>
          <cell r="K57">
            <v>46</v>
          </cell>
        </row>
        <row r="58">
          <cell r="F58">
            <v>412010047</v>
          </cell>
          <cell r="G58" t="str">
            <v>佐賀県</v>
          </cell>
          <cell r="H58" t="str">
            <v>佐賀市</v>
          </cell>
          <cell r="I58">
            <v>41201</v>
          </cell>
          <cell r="J58" t="str">
            <v>中原</v>
          </cell>
          <cell r="K58">
            <v>47</v>
          </cell>
        </row>
        <row r="59">
          <cell r="F59">
            <v>412010048</v>
          </cell>
          <cell r="G59" t="str">
            <v>佐賀県</v>
          </cell>
          <cell r="H59" t="str">
            <v>佐賀市</v>
          </cell>
          <cell r="I59">
            <v>41201</v>
          </cell>
          <cell r="J59" t="str">
            <v>大野１</v>
          </cell>
          <cell r="K59">
            <v>48</v>
          </cell>
        </row>
        <row r="60">
          <cell r="F60">
            <v>412010049</v>
          </cell>
          <cell r="G60" t="str">
            <v>佐賀県</v>
          </cell>
          <cell r="H60" t="str">
            <v>佐賀市</v>
          </cell>
          <cell r="I60">
            <v>41201</v>
          </cell>
          <cell r="J60" t="str">
            <v>大野２</v>
          </cell>
          <cell r="K60">
            <v>49</v>
          </cell>
        </row>
        <row r="61">
          <cell r="F61">
            <v>412010050</v>
          </cell>
          <cell r="G61" t="str">
            <v>佐賀県</v>
          </cell>
          <cell r="H61" t="str">
            <v>佐賀市</v>
          </cell>
          <cell r="I61">
            <v>41201</v>
          </cell>
          <cell r="J61" t="str">
            <v>栗並</v>
          </cell>
          <cell r="K61">
            <v>50</v>
          </cell>
        </row>
        <row r="62">
          <cell r="F62">
            <v>412010051</v>
          </cell>
          <cell r="G62" t="str">
            <v>佐賀県</v>
          </cell>
          <cell r="H62" t="str">
            <v>佐賀市</v>
          </cell>
          <cell r="I62">
            <v>41201</v>
          </cell>
          <cell r="J62" t="str">
            <v>大串下</v>
          </cell>
          <cell r="K62">
            <v>51</v>
          </cell>
        </row>
        <row r="63">
          <cell r="F63">
            <v>412010052</v>
          </cell>
          <cell r="G63" t="str">
            <v>佐賀県</v>
          </cell>
          <cell r="H63" t="str">
            <v>佐賀市</v>
          </cell>
          <cell r="I63">
            <v>41201</v>
          </cell>
          <cell r="J63" t="str">
            <v>大串上</v>
          </cell>
          <cell r="K63">
            <v>52</v>
          </cell>
        </row>
        <row r="64">
          <cell r="F64">
            <v>412010053</v>
          </cell>
          <cell r="G64" t="str">
            <v>佐賀県</v>
          </cell>
          <cell r="H64" t="str">
            <v>佐賀市</v>
          </cell>
          <cell r="I64">
            <v>41201</v>
          </cell>
          <cell r="J64" t="str">
            <v>麻那古</v>
          </cell>
          <cell r="K64">
            <v>53</v>
          </cell>
        </row>
        <row r="65">
          <cell r="F65">
            <v>412010054</v>
          </cell>
          <cell r="G65" t="str">
            <v>佐賀県</v>
          </cell>
          <cell r="H65" t="str">
            <v>佐賀市</v>
          </cell>
          <cell r="I65">
            <v>41201</v>
          </cell>
          <cell r="J65" t="str">
            <v>上無津呂</v>
          </cell>
          <cell r="K65">
            <v>54</v>
          </cell>
        </row>
        <row r="66">
          <cell r="F66">
            <v>412010055</v>
          </cell>
          <cell r="G66" t="str">
            <v>佐賀県</v>
          </cell>
          <cell r="H66" t="str">
            <v>佐賀市</v>
          </cell>
          <cell r="I66">
            <v>41201</v>
          </cell>
          <cell r="J66" t="str">
            <v>下無津呂</v>
          </cell>
          <cell r="K66">
            <v>55</v>
          </cell>
        </row>
        <row r="67">
          <cell r="F67">
            <v>412010056</v>
          </cell>
          <cell r="G67" t="str">
            <v>佐賀県</v>
          </cell>
          <cell r="H67" t="str">
            <v>佐賀市</v>
          </cell>
          <cell r="I67">
            <v>41201</v>
          </cell>
          <cell r="J67" t="str">
            <v>藤瀬</v>
          </cell>
          <cell r="K67">
            <v>56</v>
          </cell>
        </row>
        <row r="68">
          <cell r="F68">
            <v>412010057</v>
          </cell>
          <cell r="G68" t="str">
            <v>佐賀県</v>
          </cell>
          <cell r="H68" t="str">
            <v>佐賀市</v>
          </cell>
          <cell r="I68">
            <v>41201</v>
          </cell>
          <cell r="J68" t="str">
            <v>古場</v>
          </cell>
          <cell r="K68">
            <v>57</v>
          </cell>
        </row>
        <row r="69">
          <cell r="I69" t="str">
            <v/>
          </cell>
        </row>
        <row r="70">
          <cell r="F70">
            <v>412010058</v>
          </cell>
          <cell r="G70" t="str">
            <v>佐賀県</v>
          </cell>
          <cell r="H70" t="str">
            <v>佐賀市</v>
          </cell>
          <cell r="I70">
            <v>41201</v>
          </cell>
          <cell r="J70" t="str">
            <v>上合瀬本村</v>
          </cell>
          <cell r="K70">
            <v>58</v>
          </cell>
        </row>
        <row r="71">
          <cell r="F71">
            <v>412010059</v>
          </cell>
          <cell r="G71" t="str">
            <v>佐賀県</v>
          </cell>
          <cell r="H71" t="str">
            <v>佐賀市</v>
          </cell>
          <cell r="I71">
            <v>41201</v>
          </cell>
          <cell r="J71" t="str">
            <v>下小副川</v>
          </cell>
          <cell r="K71">
            <v>59</v>
          </cell>
        </row>
        <row r="72">
          <cell r="F72">
            <v>412010060</v>
          </cell>
          <cell r="G72" t="str">
            <v>佐賀県</v>
          </cell>
          <cell r="H72" t="str">
            <v>佐賀市</v>
          </cell>
          <cell r="I72">
            <v>41201</v>
          </cell>
          <cell r="J72" t="str">
            <v>須田</v>
          </cell>
          <cell r="K72">
            <v>60</v>
          </cell>
        </row>
        <row r="73">
          <cell r="F73">
            <v>412010061</v>
          </cell>
          <cell r="G73" t="str">
            <v>佐賀県</v>
          </cell>
          <cell r="H73" t="str">
            <v>佐賀市</v>
          </cell>
          <cell r="I73">
            <v>41201</v>
          </cell>
          <cell r="J73" t="str">
            <v>大野原</v>
          </cell>
          <cell r="K73">
            <v>61</v>
          </cell>
        </row>
        <row r="74">
          <cell r="F74">
            <v>412010062</v>
          </cell>
          <cell r="G74" t="str">
            <v>佐賀県</v>
          </cell>
          <cell r="H74" t="str">
            <v>佐賀市</v>
          </cell>
          <cell r="I74">
            <v>41201</v>
          </cell>
          <cell r="J74" t="str">
            <v>上小副川合併</v>
          </cell>
          <cell r="K74">
            <v>62</v>
          </cell>
        </row>
        <row r="75">
          <cell r="F75">
            <v>412010063</v>
          </cell>
          <cell r="G75" t="str">
            <v>佐賀県</v>
          </cell>
          <cell r="H75" t="str">
            <v>佐賀市</v>
          </cell>
          <cell r="I75">
            <v>41201</v>
          </cell>
          <cell r="J75" t="str">
            <v>上小副川5</v>
          </cell>
          <cell r="K75">
            <v>63</v>
          </cell>
        </row>
        <row r="76">
          <cell r="F76">
            <v>412010064</v>
          </cell>
          <cell r="G76" t="str">
            <v>佐賀県</v>
          </cell>
          <cell r="H76" t="str">
            <v>佐賀市</v>
          </cell>
          <cell r="I76">
            <v>41201</v>
          </cell>
          <cell r="J76" t="str">
            <v>上関屋</v>
          </cell>
          <cell r="K76">
            <v>64</v>
          </cell>
        </row>
        <row r="77">
          <cell r="F77">
            <v>412010065</v>
          </cell>
          <cell r="G77" t="str">
            <v>佐賀県</v>
          </cell>
          <cell r="H77" t="str">
            <v>佐賀市</v>
          </cell>
          <cell r="I77">
            <v>41201</v>
          </cell>
          <cell r="J77" t="str">
            <v>下関屋</v>
          </cell>
          <cell r="K77">
            <v>65</v>
          </cell>
        </row>
        <row r="78">
          <cell r="F78">
            <v>412010066</v>
          </cell>
          <cell r="G78" t="str">
            <v>佐賀県</v>
          </cell>
          <cell r="H78" t="str">
            <v>佐賀市</v>
          </cell>
          <cell r="I78">
            <v>41201</v>
          </cell>
          <cell r="J78" t="str">
            <v>菖蒲</v>
          </cell>
          <cell r="K78">
            <v>66</v>
          </cell>
        </row>
        <row r="79">
          <cell r="F79">
            <v>412010067</v>
          </cell>
          <cell r="G79" t="str">
            <v>佐賀県</v>
          </cell>
          <cell r="H79" t="str">
            <v>佐賀市</v>
          </cell>
          <cell r="I79">
            <v>41201</v>
          </cell>
          <cell r="J79" t="str">
            <v>下合瀬</v>
          </cell>
          <cell r="K79">
            <v>67</v>
          </cell>
        </row>
        <row r="80">
          <cell r="F80">
            <v>412010068</v>
          </cell>
          <cell r="G80" t="str">
            <v>佐賀県</v>
          </cell>
          <cell r="H80" t="str">
            <v>佐賀市</v>
          </cell>
          <cell r="I80">
            <v>41201</v>
          </cell>
          <cell r="J80" t="str">
            <v>上分1</v>
          </cell>
          <cell r="K80">
            <v>68</v>
          </cell>
        </row>
        <row r="81">
          <cell r="F81">
            <v>412010069</v>
          </cell>
          <cell r="G81" t="str">
            <v>佐賀県</v>
          </cell>
          <cell r="H81" t="str">
            <v>佐賀市</v>
          </cell>
          <cell r="I81">
            <v>41201</v>
          </cell>
          <cell r="J81" t="str">
            <v>大小野</v>
          </cell>
          <cell r="K81">
            <v>69</v>
          </cell>
        </row>
        <row r="82">
          <cell r="I82" t="str">
            <v/>
          </cell>
        </row>
        <row r="83">
          <cell r="F83">
            <v>412010070</v>
          </cell>
          <cell r="G83" t="str">
            <v>佐賀県</v>
          </cell>
          <cell r="H83" t="str">
            <v>佐賀市</v>
          </cell>
          <cell r="I83">
            <v>41201</v>
          </cell>
          <cell r="J83" t="str">
            <v>上分2</v>
          </cell>
          <cell r="K83">
            <v>70</v>
          </cell>
        </row>
        <row r="84">
          <cell r="F84">
            <v>412020001</v>
          </cell>
          <cell r="G84" t="str">
            <v>佐賀県</v>
          </cell>
          <cell r="H84" t="str">
            <v>唐津市</v>
          </cell>
          <cell r="I84">
            <v>41202</v>
          </cell>
          <cell r="J84" t="str">
            <v>宇木</v>
          </cell>
          <cell r="K84">
            <v>1</v>
          </cell>
        </row>
        <row r="85">
          <cell r="F85">
            <v>412020002</v>
          </cell>
          <cell r="G85" t="str">
            <v>佐賀県</v>
          </cell>
          <cell r="H85" t="str">
            <v>唐津市</v>
          </cell>
          <cell r="I85">
            <v>41202</v>
          </cell>
          <cell r="J85" t="str">
            <v>山田</v>
          </cell>
          <cell r="K85">
            <v>2</v>
          </cell>
        </row>
        <row r="86">
          <cell r="F86">
            <v>412020003</v>
          </cell>
          <cell r="G86" t="str">
            <v>佐賀県</v>
          </cell>
          <cell r="H86" t="str">
            <v>唐津市</v>
          </cell>
          <cell r="I86">
            <v>41202</v>
          </cell>
          <cell r="J86" t="str">
            <v>神田山口</v>
          </cell>
          <cell r="K86">
            <v>3</v>
          </cell>
        </row>
        <row r="87">
          <cell r="F87">
            <v>412020004</v>
          </cell>
          <cell r="G87" t="str">
            <v>佐賀県</v>
          </cell>
          <cell r="H87" t="str">
            <v>唐津市</v>
          </cell>
          <cell r="I87">
            <v>41202</v>
          </cell>
          <cell r="J87" t="str">
            <v>見借</v>
          </cell>
          <cell r="K87">
            <v>4</v>
          </cell>
        </row>
        <row r="88">
          <cell r="F88">
            <v>412020005</v>
          </cell>
          <cell r="G88" t="str">
            <v>佐賀県</v>
          </cell>
          <cell r="H88" t="str">
            <v>唐津市</v>
          </cell>
          <cell r="I88">
            <v>41202</v>
          </cell>
          <cell r="J88" t="str">
            <v>竹木場</v>
          </cell>
          <cell r="K88">
            <v>5</v>
          </cell>
        </row>
        <row r="89">
          <cell r="F89">
            <v>412020006</v>
          </cell>
          <cell r="G89" t="str">
            <v>佐賀県</v>
          </cell>
          <cell r="H89" t="str">
            <v>唐津市</v>
          </cell>
          <cell r="I89">
            <v>41202</v>
          </cell>
          <cell r="J89" t="str">
            <v>唐川</v>
          </cell>
          <cell r="K89">
            <v>6</v>
          </cell>
        </row>
        <row r="90">
          <cell r="F90">
            <v>412020007</v>
          </cell>
          <cell r="G90" t="str">
            <v>佐賀県</v>
          </cell>
          <cell r="H90" t="str">
            <v>唐津市</v>
          </cell>
          <cell r="I90">
            <v>41202</v>
          </cell>
          <cell r="J90" t="str">
            <v>重河内</v>
          </cell>
          <cell r="K90">
            <v>7</v>
          </cell>
        </row>
        <row r="91">
          <cell r="F91">
            <v>412020008</v>
          </cell>
          <cell r="G91" t="str">
            <v>佐賀県</v>
          </cell>
          <cell r="H91" t="str">
            <v>唐津市</v>
          </cell>
          <cell r="I91">
            <v>41202</v>
          </cell>
          <cell r="J91" t="str">
            <v>佐志</v>
          </cell>
          <cell r="K91">
            <v>8</v>
          </cell>
        </row>
        <row r="92">
          <cell r="I92" t="str">
            <v/>
          </cell>
        </row>
        <row r="93">
          <cell r="F93">
            <v>412020010</v>
          </cell>
          <cell r="G93" t="str">
            <v>佐賀県</v>
          </cell>
          <cell r="H93" t="str">
            <v>唐津市</v>
          </cell>
          <cell r="I93">
            <v>41202</v>
          </cell>
          <cell r="J93" t="str">
            <v>枝去木</v>
          </cell>
          <cell r="K93">
            <v>10</v>
          </cell>
        </row>
        <row r="94">
          <cell r="F94">
            <v>412020011</v>
          </cell>
          <cell r="G94" t="str">
            <v>佐賀県</v>
          </cell>
          <cell r="H94" t="str">
            <v>唐津市</v>
          </cell>
          <cell r="I94">
            <v>41202</v>
          </cell>
          <cell r="J94" t="str">
            <v>山道</v>
          </cell>
          <cell r="K94">
            <v>11</v>
          </cell>
        </row>
        <row r="95">
          <cell r="F95">
            <v>412020012</v>
          </cell>
          <cell r="G95" t="str">
            <v>佐賀県</v>
          </cell>
          <cell r="H95" t="str">
            <v>唐津市</v>
          </cell>
          <cell r="I95">
            <v>41202</v>
          </cell>
          <cell r="J95" t="str">
            <v>名場越</v>
          </cell>
          <cell r="K95">
            <v>12</v>
          </cell>
        </row>
        <row r="96">
          <cell r="F96">
            <v>412020013</v>
          </cell>
          <cell r="G96" t="str">
            <v>佐賀県</v>
          </cell>
          <cell r="H96" t="str">
            <v>唐津市</v>
          </cell>
          <cell r="I96">
            <v>41202</v>
          </cell>
          <cell r="J96" t="str">
            <v>八永</v>
          </cell>
          <cell r="K96">
            <v>13</v>
          </cell>
        </row>
        <row r="97">
          <cell r="F97">
            <v>412020014</v>
          </cell>
          <cell r="G97" t="str">
            <v>佐賀県</v>
          </cell>
          <cell r="H97" t="str">
            <v>唐津市</v>
          </cell>
          <cell r="I97">
            <v>41202</v>
          </cell>
          <cell r="J97" t="str">
            <v>田代</v>
          </cell>
          <cell r="K97">
            <v>14</v>
          </cell>
        </row>
        <row r="98">
          <cell r="F98">
            <v>412020015</v>
          </cell>
          <cell r="G98" t="str">
            <v>佐賀県</v>
          </cell>
          <cell r="H98" t="str">
            <v>唐津市</v>
          </cell>
          <cell r="I98">
            <v>41202</v>
          </cell>
          <cell r="J98" t="str">
            <v>後川内</v>
          </cell>
          <cell r="K98">
            <v>15</v>
          </cell>
        </row>
        <row r="99">
          <cell r="F99">
            <v>412020016</v>
          </cell>
          <cell r="G99" t="str">
            <v>佐賀県</v>
          </cell>
          <cell r="H99" t="str">
            <v>唐津市</v>
          </cell>
          <cell r="I99">
            <v>41202</v>
          </cell>
          <cell r="J99" t="str">
            <v>梨川内</v>
          </cell>
          <cell r="K99">
            <v>16</v>
          </cell>
        </row>
        <row r="100">
          <cell r="F100">
            <v>412020017</v>
          </cell>
          <cell r="G100" t="str">
            <v>佐賀県</v>
          </cell>
          <cell r="H100" t="str">
            <v>唐津市</v>
          </cell>
          <cell r="I100">
            <v>41202</v>
          </cell>
          <cell r="J100" t="str">
            <v>小十</v>
          </cell>
          <cell r="K100">
            <v>17</v>
          </cell>
        </row>
        <row r="101">
          <cell r="F101">
            <v>412020018</v>
          </cell>
          <cell r="G101" t="str">
            <v>佐賀県</v>
          </cell>
          <cell r="H101" t="str">
            <v>唐津市</v>
          </cell>
          <cell r="I101">
            <v>41202</v>
          </cell>
          <cell r="J101" t="str">
            <v>湊</v>
          </cell>
          <cell r="K101">
            <v>18</v>
          </cell>
        </row>
        <row r="102">
          <cell r="F102">
            <v>412020019</v>
          </cell>
          <cell r="G102" t="str">
            <v>佐賀県</v>
          </cell>
          <cell r="H102" t="str">
            <v>唐津市</v>
          </cell>
          <cell r="I102">
            <v>41202</v>
          </cell>
          <cell r="J102" t="str">
            <v>屋形石</v>
          </cell>
          <cell r="K102">
            <v>19</v>
          </cell>
        </row>
        <row r="103">
          <cell r="F103">
            <v>412020020</v>
          </cell>
          <cell r="G103" t="str">
            <v>佐賀県</v>
          </cell>
          <cell r="H103" t="str">
            <v>唐津市</v>
          </cell>
          <cell r="I103">
            <v>41202</v>
          </cell>
          <cell r="J103" t="str">
            <v>中里</v>
          </cell>
          <cell r="K103">
            <v>20</v>
          </cell>
        </row>
        <row r="104">
          <cell r="F104">
            <v>412020021</v>
          </cell>
          <cell r="G104" t="str">
            <v>佐賀県</v>
          </cell>
          <cell r="H104" t="str">
            <v>唐津市</v>
          </cell>
          <cell r="I104">
            <v>41202</v>
          </cell>
          <cell r="J104" t="str">
            <v>今坂</v>
          </cell>
          <cell r="K104">
            <v>21</v>
          </cell>
        </row>
        <row r="105">
          <cell r="F105">
            <v>412020022</v>
          </cell>
          <cell r="G105" t="str">
            <v>佐賀県</v>
          </cell>
          <cell r="H105" t="str">
            <v>唐津市</v>
          </cell>
          <cell r="I105">
            <v>41202</v>
          </cell>
          <cell r="J105" t="str">
            <v>草場</v>
          </cell>
          <cell r="K105">
            <v>22</v>
          </cell>
        </row>
        <row r="106">
          <cell r="F106">
            <v>412020023</v>
          </cell>
          <cell r="G106" t="str">
            <v>佐賀県</v>
          </cell>
          <cell r="H106" t="str">
            <v>唐津市</v>
          </cell>
          <cell r="I106">
            <v>41202</v>
          </cell>
          <cell r="J106" t="str">
            <v>東山田</v>
          </cell>
          <cell r="K106">
            <v>23</v>
          </cell>
        </row>
        <row r="107">
          <cell r="F107">
            <v>412020024</v>
          </cell>
          <cell r="G107" t="str">
            <v>佐賀県</v>
          </cell>
          <cell r="H107" t="str">
            <v>唐津市</v>
          </cell>
          <cell r="I107">
            <v>41202</v>
          </cell>
          <cell r="J107" t="str">
            <v>天川</v>
          </cell>
          <cell r="K107">
            <v>24</v>
          </cell>
        </row>
        <row r="108">
          <cell r="F108">
            <v>412020025</v>
          </cell>
          <cell r="G108" t="str">
            <v>佐賀県</v>
          </cell>
          <cell r="H108" t="str">
            <v>唐津市</v>
          </cell>
          <cell r="I108">
            <v>41202</v>
          </cell>
          <cell r="J108" t="str">
            <v>星領</v>
          </cell>
          <cell r="K108">
            <v>25</v>
          </cell>
        </row>
        <row r="109">
          <cell r="F109">
            <v>412020026</v>
          </cell>
          <cell r="G109" t="str">
            <v>佐賀県</v>
          </cell>
          <cell r="H109" t="str">
            <v>唐津市</v>
          </cell>
          <cell r="I109">
            <v>41202</v>
          </cell>
          <cell r="J109" t="str">
            <v>広川</v>
          </cell>
          <cell r="K109">
            <v>26</v>
          </cell>
        </row>
        <row r="110">
          <cell r="F110">
            <v>412020027</v>
          </cell>
          <cell r="G110" t="str">
            <v>佐賀県</v>
          </cell>
          <cell r="H110" t="str">
            <v>唐津市</v>
          </cell>
          <cell r="I110">
            <v>41202</v>
          </cell>
          <cell r="J110" t="str">
            <v>鳥越</v>
          </cell>
          <cell r="K110">
            <v>27</v>
          </cell>
        </row>
        <row r="111">
          <cell r="F111">
            <v>412020028</v>
          </cell>
          <cell r="G111" t="str">
            <v>佐賀県</v>
          </cell>
          <cell r="H111" t="str">
            <v>唐津市</v>
          </cell>
          <cell r="I111">
            <v>41202</v>
          </cell>
          <cell r="J111" t="str">
            <v>平之</v>
          </cell>
          <cell r="K111">
            <v>28</v>
          </cell>
        </row>
        <row r="112">
          <cell r="F112">
            <v>412020029</v>
          </cell>
          <cell r="G112" t="str">
            <v>佐賀県</v>
          </cell>
          <cell r="H112" t="str">
            <v>唐津市</v>
          </cell>
          <cell r="I112">
            <v>41202</v>
          </cell>
          <cell r="J112" t="str">
            <v>浦川内</v>
          </cell>
          <cell r="K112">
            <v>29</v>
          </cell>
        </row>
        <row r="113">
          <cell r="F113">
            <v>412020030</v>
          </cell>
          <cell r="G113" t="str">
            <v>佐賀県</v>
          </cell>
          <cell r="H113" t="str">
            <v>唐津市</v>
          </cell>
          <cell r="I113">
            <v>41202</v>
          </cell>
          <cell r="J113" t="str">
            <v>広瀬</v>
          </cell>
          <cell r="K113">
            <v>30</v>
          </cell>
        </row>
        <row r="114">
          <cell r="F114">
            <v>412020031</v>
          </cell>
          <cell r="G114" t="str">
            <v>佐賀県</v>
          </cell>
          <cell r="H114" t="str">
            <v>唐津市</v>
          </cell>
          <cell r="I114">
            <v>41202</v>
          </cell>
          <cell r="J114" t="str">
            <v>牧瀬</v>
          </cell>
          <cell r="K114">
            <v>31</v>
          </cell>
        </row>
        <row r="115">
          <cell r="F115">
            <v>412020032</v>
          </cell>
          <cell r="G115" t="str">
            <v>佐賀県</v>
          </cell>
          <cell r="H115" t="str">
            <v>唐津市</v>
          </cell>
          <cell r="I115">
            <v>41202</v>
          </cell>
          <cell r="J115" t="str">
            <v>瀬戸木場</v>
          </cell>
          <cell r="K115">
            <v>32</v>
          </cell>
        </row>
        <row r="116">
          <cell r="F116">
            <v>412020033</v>
          </cell>
          <cell r="G116" t="str">
            <v>佐賀県</v>
          </cell>
          <cell r="H116" t="str">
            <v>唐津市</v>
          </cell>
          <cell r="I116">
            <v>41202</v>
          </cell>
          <cell r="J116" t="str">
            <v>浪瀬</v>
          </cell>
          <cell r="K116">
            <v>33</v>
          </cell>
        </row>
        <row r="117">
          <cell r="F117">
            <v>412020034</v>
          </cell>
          <cell r="G117" t="str">
            <v>佐賀県</v>
          </cell>
          <cell r="H117" t="str">
            <v>唐津市</v>
          </cell>
          <cell r="I117">
            <v>41202</v>
          </cell>
          <cell r="J117" t="str">
            <v>伊岐佐上</v>
          </cell>
          <cell r="K117">
            <v>34</v>
          </cell>
        </row>
        <row r="118">
          <cell r="F118">
            <v>412020035</v>
          </cell>
          <cell r="G118" t="str">
            <v>佐賀県</v>
          </cell>
          <cell r="H118" t="str">
            <v>唐津市</v>
          </cell>
          <cell r="I118">
            <v>41202</v>
          </cell>
          <cell r="J118" t="str">
            <v>伊岐佐上中</v>
          </cell>
          <cell r="K118">
            <v>35</v>
          </cell>
        </row>
        <row r="119">
          <cell r="F119">
            <v>412020036</v>
          </cell>
          <cell r="G119" t="str">
            <v>佐賀県</v>
          </cell>
          <cell r="H119" t="str">
            <v>唐津市</v>
          </cell>
          <cell r="I119">
            <v>41202</v>
          </cell>
          <cell r="J119" t="str">
            <v>佐里上</v>
          </cell>
          <cell r="K119">
            <v>36</v>
          </cell>
        </row>
        <row r="120">
          <cell r="I120" t="str">
            <v/>
          </cell>
        </row>
        <row r="121">
          <cell r="F121">
            <v>412020038</v>
          </cell>
          <cell r="G121" t="str">
            <v>佐賀県</v>
          </cell>
          <cell r="H121" t="str">
            <v>唐津市</v>
          </cell>
          <cell r="I121">
            <v>41202</v>
          </cell>
          <cell r="J121" t="str">
            <v>楠</v>
          </cell>
          <cell r="K121">
            <v>38</v>
          </cell>
        </row>
        <row r="122">
          <cell r="I122" t="str">
            <v/>
          </cell>
        </row>
        <row r="123">
          <cell r="F123">
            <v>412020040</v>
          </cell>
          <cell r="G123" t="str">
            <v>佐賀県</v>
          </cell>
          <cell r="H123" t="str">
            <v>唐津市</v>
          </cell>
          <cell r="I123">
            <v>41202</v>
          </cell>
          <cell r="J123" t="str">
            <v>坊中</v>
          </cell>
          <cell r="K123">
            <v>40</v>
          </cell>
        </row>
        <row r="124">
          <cell r="F124">
            <v>412020041</v>
          </cell>
          <cell r="G124" t="str">
            <v>佐賀県</v>
          </cell>
          <cell r="H124" t="str">
            <v>唐津市</v>
          </cell>
          <cell r="I124">
            <v>41202</v>
          </cell>
          <cell r="J124" t="str">
            <v>蕨野</v>
          </cell>
          <cell r="K124">
            <v>41</v>
          </cell>
        </row>
        <row r="125">
          <cell r="F125">
            <v>412020042</v>
          </cell>
          <cell r="G125" t="str">
            <v>佐賀県</v>
          </cell>
          <cell r="H125" t="str">
            <v>唐津市</v>
          </cell>
          <cell r="I125">
            <v>41202</v>
          </cell>
          <cell r="J125" t="str">
            <v>大杉</v>
          </cell>
          <cell r="K125">
            <v>42</v>
          </cell>
        </row>
        <row r="126">
          <cell r="F126">
            <v>412020043</v>
          </cell>
          <cell r="G126" t="str">
            <v>佐賀県</v>
          </cell>
          <cell r="H126" t="str">
            <v>唐津市</v>
          </cell>
          <cell r="I126">
            <v>41202</v>
          </cell>
          <cell r="J126" t="str">
            <v>岸山</v>
          </cell>
          <cell r="K126">
            <v>43</v>
          </cell>
        </row>
        <row r="127">
          <cell r="F127">
            <v>412020044</v>
          </cell>
          <cell r="G127" t="str">
            <v>佐賀県</v>
          </cell>
          <cell r="H127" t="str">
            <v>唐津市</v>
          </cell>
          <cell r="I127">
            <v>41202</v>
          </cell>
          <cell r="J127" t="str">
            <v>稗田</v>
          </cell>
          <cell r="K127">
            <v>44</v>
          </cell>
        </row>
        <row r="128">
          <cell r="F128">
            <v>412020045</v>
          </cell>
          <cell r="G128" t="str">
            <v>佐賀県</v>
          </cell>
          <cell r="H128" t="str">
            <v>唐津市</v>
          </cell>
          <cell r="I128">
            <v>41202</v>
          </cell>
          <cell r="J128" t="str">
            <v>志気</v>
          </cell>
          <cell r="K128">
            <v>45</v>
          </cell>
        </row>
        <row r="129">
          <cell r="F129">
            <v>412020046</v>
          </cell>
          <cell r="G129" t="str">
            <v>佐賀県</v>
          </cell>
          <cell r="H129" t="str">
            <v>唐津市</v>
          </cell>
          <cell r="I129">
            <v>41202</v>
          </cell>
          <cell r="J129" t="str">
            <v>下平野</v>
          </cell>
          <cell r="K129">
            <v>46</v>
          </cell>
        </row>
        <row r="130">
          <cell r="F130">
            <v>412020047</v>
          </cell>
          <cell r="G130" t="str">
            <v>佐賀県</v>
          </cell>
          <cell r="H130" t="str">
            <v>唐津市</v>
          </cell>
          <cell r="I130">
            <v>41202</v>
          </cell>
          <cell r="J130" t="str">
            <v>成渕</v>
          </cell>
          <cell r="K130">
            <v>47</v>
          </cell>
        </row>
        <row r="131">
          <cell r="F131">
            <v>412020048</v>
          </cell>
          <cell r="G131" t="str">
            <v>佐賀県</v>
          </cell>
          <cell r="H131" t="str">
            <v>唐津市</v>
          </cell>
          <cell r="I131">
            <v>41202</v>
          </cell>
          <cell r="J131" t="str">
            <v>入野</v>
          </cell>
          <cell r="K131">
            <v>48</v>
          </cell>
        </row>
        <row r="132">
          <cell r="F132">
            <v>412020049</v>
          </cell>
          <cell r="G132" t="str">
            <v>佐賀県</v>
          </cell>
          <cell r="H132" t="str">
            <v>唐津市</v>
          </cell>
          <cell r="I132">
            <v>41202</v>
          </cell>
          <cell r="J132" t="str">
            <v>入野東第1</v>
          </cell>
          <cell r="K132">
            <v>49</v>
          </cell>
        </row>
        <row r="133">
          <cell r="F133">
            <v>412020050</v>
          </cell>
          <cell r="G133" t="str">
            <v>佐賀県</v>
          </cell>
          <cell r="H133" t="str">
            <v>唐津市</v>
          </cell>
          <cell r="I133">
            <v>41202</v>
          </cell>
          <cell r="J133" t="str">
            <v>星賀</v>
          </cell>
          <cell r="K133">
            <v>50</v>
          </cell>
        </row>
        <row r="134">
          <cell r="F134">
            <v>412020051</v>
          </cell>
          <cell r="G134" t="str">
            <v>佐賀県</v>
          </cell>
          <cell r="H134" t="str">
            <v>唐津市</v>
          </cell>
          <cell r="I134">
            <v>41202</v>
          </cell>
          <cell r="J134" t="str">
            <v>納所西ヶ浦福浦</v>
          </cell>
          <cell r="K134">
            <v>51</v>
          </cell>
        </row>
        <row r="135">
          <cell r="F135">
            <v>412020052</v>
          </cell>
          <cell r="G135" t="str">
            <v>佐賀県</v>
          </cell>
          <cell r="H135" t="str">
            <v>唐津市</v>
          </cell>
          <cell r="I135">
            <v>41202</v>
          </cell>
          <cell r="J135" t="str">
            <v>納所長田</v>
          </cell>
          <cell r="K135">
            <v>52</v>
          </cell>
        </row>
        <row r="136">
          <cell r="F136">
            <v>412020053</v>
          </cell>
          <cell r="G136" t="str">
            <v>佐賀県</v>
          </cell>
          <cell r="H136" t="str">
            <v>唐津市</v>
          </cell>
          <cell r="I136">
            <v>41202</v>
          </cell>
          <cell r="J136" t="str">
            <v>納所下場</v>
          </cell>
          <cell r="K136">
            <v>53</v>
          </cell>
        </row>
        <row r="137">
          <cell r="F137">
            <v>412020054</v>
          </cell>
          <cell r="G137" t="str">
            <v>佐賀県</v>
          </cell>
          <cell r="H137" t="str">
            <v>唐津市</v>
          </cell>
          <cell r="I137">
            <v>41202</v>
          </cell>
          <cell r="J137" t="str">
            <v>納所山ノ神</v>
          </cell>
          <cell r="K137">
            <v>54</v>
          </cell>
        </row>
        <row r="138">
          <cell r="I138" t="str">
            <v/>
          </cell>
        </row>
        <row r="139">
          <cell r="F139">
            <v>412020056</v>
          </cell>
          <cell r="G139" t="str">
            <v>佐賀県</v>
          </cell>
          <cell r="H139" t="str">
            <v>唐津市</v>
          </cell>
          <cell r="I139">
            <v>41202</v>
          </cell>
          <cell r="J139" t="str">
            <v>納所大谷</v>
          </cell>
          <cell r="K139">
            <v>56</v>
          </cell>
        </row>
        <row r="140">
          <cell r="F140">
            <v>412020057</v>
          </cell>
          <cell r="G140" t="str">
            <v>佐賀県</v>
          </cell>
          <cell r="H140" t="str">
            <v>唐津市</v>
          </cell>
          <cell r="I140">
            <v>41202</v>
          </cell>
          <cell r="J140" t="str">
            <v>鶴牧</v>
          </cell>
          <cell r="K140">
            <v>57</v>
          </cell>
        </row>
        <row r="141">
          <cell r="F141">
            <v>412020058</v>
          </cell>
          <cell r="G141" t="str">
            <v>佐賀県</v>
          </cell>
          <cell r="H141" t="str">
            <v>唐津市</v>
          </cell>
          <cell r="I141">
            <v>41202</v>
          </cell>
          <cell r="J141" t="str">
            <v>梅崎</v>
          </cell>
          <cell r="K141">
            <v>58</v>
          </cell>
        </row>
        <row r="142">
          <cell r="F142">
            <v>412020059</v>
          </cell>
          <cell r="G142" t="str">
            <v>佐賀県</v>
          </cell>
          <cell r="H142" t="str">
            <v>唐津市</v>
          </cell>
          <cell r="I142">
            <v>41202</v>
          </cell>
          <cell r="J142" t="str">
            <v>寺浦</v>
          </cell>
          <cell r="K142">
            <v>59</v>
          </cell>
        </row>
        <row r="143">
          <cell r="F143">
            <v>412020060</v>
          </cell>
          <cell r="G143" t="str">
            <v>佐賀県</v>
          </cell>
          <cell r="H143" t="str">
            <v>唐津市</v>
          </cell>
          <cell r="I143">
            <v>41202</v>
          </cell>
          <cell r="J143" t="str">
            <v>新木場</v>
          </cell>
          <cell r="K143">
            <v>60</v>
          </cell>
        </row>
        <row r="144">
          <cell r="F144">
            <v>412020061</v>
          </cell>
          <cell r="G144" t="str">
            <v>佐賀県</v>
          </cell>
          <cell r="H144" t="str">
            <v>唐津市</v>
          </cell>
          <cell r="I144">
            <v>41202</v>
          </cell>
          <cell r="J144" t="str">
            <v>上ヶ倉</v>
          </cell>
          <cell r="K144">
            <v>61</v>
          </cell>
        </row>
        <row r="145">
          <cell r="F145">
            <v>412020062</v>
          </cell>
          <cell r="G145" t="str">
            <v>佐賀県</v>
          </cell>
          <cell r="H145" t="str">
            <v>唐津市</v>
          </cell>
          <cell r="I145">
            <v>41202</v>
          </cell>
          <cell r="J145" t="str">
            <v>田野</v>
          </cell>
          <cell r="K145">
            <v>62</v>
          </cell>
        </row>
        <row r="146">
          <cell r="F146">
            <v>412020063</v>
          </cell>
          <cell r="G146" t="str">
            <v>佐賀県</v>
          </cell>
          <cell r="H146" t="str">
            <v>唐津市</v>
          </cell>
          <cell r="I146">
            <v>41202</v>
          </cell>
          <cell r="J146" t="str">
            <v>切木</v>
          </cell>
          <cell r="K146">
            <v>63</v>
          </cell>
        </row>
        <row r="147">
          <cell r="F147">
            <v>412020065</v>
          </cell>
          <cell r="G147" t="str">
            <v>佐賀県</v>
          </cell>
          <cell r="H147" t="str">
            <v>唐津市</v>
          </cell>
          <cell r="I147">
            <v>41202</v>
          </cell>
          <cell r="J147" t="str">
            <v>中浦</v>
          </cell>
          <cell r="K147">
            <v>65</v>
          </cell>
        </row>
        <row r="148">
          <cell r="F148">
            <v>412020065</v>
          </cell>
          <cell r="G148" t="str">
            <v>佐賀県</v>
          </cell>
          <cell r="H148" t="str">
            <v>唐津市</v>
          </cell>
          <cell r="I148">
            <v>41202</v>
          </cell>
          <cell r="J148" t="str">
            <v>中浦</v>
          </cell>
          <cell r="K148">
            <v>65</v>
          </cell>
        </row>
        <row r="149">
          <cell r="F149">
            <v>412020066</v>
          </cell>
          <cell r="G149" t="str">
            <v>佐賀県</v>
          </cell>
          <cell r="H149" t="str">
            <v>唐津市</v>
          </cell>
          <cell r="I149">
            <v>41202</v>
          </cell>
          <cell r="J149" t="str">
            <v>大浦</v>
          </cell>
          <cell r="K149">
            <v>66</v>
          </cell>
        </row>
        <row r="150">
          <cell r="F150">
            <v>412020067</v>
          </cell>
          <cell r="G150" t="str">
            <v>佐賀県</v>
          </cell>
          <cell r="H150" t="str">
            <v>唐津市</v>
          </cell>
          <cell r="I150">
            <v>41202</v>
          </cell>
          <cell r="J150" t="str">
            <v>満越</v>
          </cell>
          <cell r="K150">
            <v>67</v>
          </cell>
        </row>
        <row r="151">
          <cell r="F151">
            <v>412020068</v>
          </cell>
          <cell r="G151" t="str">
            <v>佐賀県</v>
          </cell>
          <cell r="H151" t="str">
            <v>唐津市</v>
          </cell>
          <cell r="I151">
            <v>41202</v>
          </cell>
          <cell r="J151" t="str">
            <v>瓜ヶ坂</v>
          </cell>
          <cell r="K151">
            <v>68</v>
          </cell>
        </row>
        <row r="152">
          <cell r="F152">
            <v>412020069</v>
          </cell>
          <cell r="G152" t="str">
            <v>佐賀県</v>
          </cell>
          <cell r="H152" t="str">
            <v>唐津市</v>
          </cell>
          <cell r="I152">
            <v>41202</v>
          </cell>
          <cell r="J152" t="str">
            <v>万賀里川</v>
          </cell>
          <cell r="K152">
            <v>69</v>
          </cell>
        </row>
        <row r="153">
          <cell r="F153">
            <v>412020070</v>
          </cell>
          <cell r="G153" t="str">
            <v>佐賀県</v>
          </cell>
          <cell r="H153" t="str">
            <v>唐津市</v>
          </cell>
          <cell r="I153">
            <v>41202</v>
          </cell>
          <cell r="J153" t="str">
            <v>仁田野尾</v>
          </cell>
          <cell r="K153">
            <v>70</v>
          </cell>
        </row>
        <row r="154">
          <cell r="F154">
            <v>412020071</v>
          </cell>
          <cell r="G154" t="str">
            <v>佐賀県</v>
          </cell>
          <cell r="H154" t="str">
            <v>唐津市</v>
          </cell>
          <cell r="I154">
            <v>41202</v>
          </cell>
          <cell r="J154" t="str">
            <v>深田</v>
          </cell>
          <cell r="K154">
            <v>71</v>
          </cell>
        </row>
        <row r="155">
          <cell r="F155">
            <v>412020072</v>
          </cell>
          <cell r="G155" t="str">
            <v>佐賀県</v>
          </cell>
          <cell r="H155" t="str">
            <v>唐津市</v>
          </cell>
          <cell r="I155">
            <v>41202</v>
          </cell>
          <cell r="J155" t="str">
            <v>中通</v>
          </cell>
          <cell r="K155">
            <v>72</v>
          </cell>
        </row>
        <row r="156">
          <cell r="F156">
            <v>412020073</v>
          </cell>
          <cell r="G156" t="str">
            <v>佐賀県</v>
          </cell>
          <cell r="H156" t="str">
            <v>唐津市</v>
          </cell>
          <cell r="I156">
            <v>41202</v>
          </cell>
          <cell r="J156" t="str">
            <v>潟</v>
          </cell>
          <cell r="K156">
            <v>73</v>
          </cell>
        </row>
        <row r="157">
          <cell r="F157">
            <v>412020074</v>
          </cell>
          <cell r="G157" t="str">
            <v>佐賀県</v>
          </cell>
          <cell r="H157" t="str">
            <v>唐津市</v>
          </cell>
          <cell r="I157">
            <v>41202</v>
          </cell>
          <cell r="J157" t="str">
            <v>横竹</v>
          </cell>
          <cell r="K157">
            <v>74</v>
          </cell>
        </row>
        <row r="158">
          <cell r="F158">
            <v>412020075</v>
          </cell>
          <cell r="G158" t="str">
            <v>佐賀県</v>
          </cell>
          <cell r="H158" t="str">
            <v>唐津市</v>
          </cell>
          <cell r="I158">
            <v>41202</v>
          </cell>
          <cell r="J158" t="str">
            <v>石室</v>
          </cell>
          <cell r="K158">
            <v>75</v>
          </cell>
        </row>
        <row r="159">
          <cell r="F159">
            <v>412020076</v>
          </cell>
          <cell r="G159" t="str">
            <v>佐賀県</v>
          </cell>
          <cell r="H159" t="str">
            <v>唐津市</v>
          </cell>
          <cell r="I159">
            <v>41202</v>
          </cell>
          <cell r="J159" t="str">
            <v>岩野・高野</v>
          </cell>
          <cell r="K159">
            <v>76</v>
          </cell>
        </row>
        <row r="160">
          <cell r="F160">
            <v>412020077</v>
          </cell>
          <cell r="G160" t="str">
            <v>佐賀県</v>
          </cell>
          <cell r="H160" t="str">
            <v>唐津市</v>
          </cell>
          <cell r="I160">
            <v>41202</v>
          </cell>
          <cell r="J160" t="str">
            <v>筒江</v>
          </cell>
          <cell r="K160">
            <v>77</v>
          </cell>
        </row>
        <row r="161">
          <cell r="F161">
            <v>412020078</v>
          </cell>
          <cell r="G161" t="str">
            <v>佐賀県</v>
          </cell>
          <cell r="H161" t="str">
            <v>唐津市</v>
          </cell>
          <cell r="I161">
            <v>41202</v>
          </cell>
          <cell r="J161" t="str">
            <v>塩鶴</v>
          </cell>
          <cell r="K161">
            <v>78</v>
          </cell>
        </row>
        <row r="162">
          <cell r="F162">
            <v>412020079</v>
          </cell>
          <cell r="G162" t="str">
            <v>佐賀県</v>
          </cell>
          <cell r="H162" t="str">
            <v>唐津市</v>
          </cell>
          <cell r="I162">
            <v>41202</v>
          </cell>
          <cell r="J162" t="str">
            <v>赤木</v>
          </cell>
          <cell r="K162">
            <v>79</v>
          </cell>
        </row>
        <row r="163">
          <cell r="F163">
            <v>412020080</v>
          </cell>
          <cell r="G163" t="str">
            <v>佐賀県</v>
          </cell>
          <cell r="H163" t="str">
            <v>唐津市</v>
          </cell>
          <cell r="I163">
            <v>41202</v>
          </cell>
          <cell r="J163" t="str">
            <v>野元</v>
          </cell>
          <cell r="K163">
            <v>80</v>
          </cell>
        </row>
        <row r="164">
          <cell r="F164">
            <v>412020081</v>
          </cell>
          <cell r="G164" t="str">
            <v>佐賀県</v>
          </cell>
          <cell r="H164" t="str">
            <v>唐津市</v>
          </cell>
          <cell r="I164">
            <v>41202</v>
          </cell>
          <cell r="J164" t="str">
            <v>名護屋西</v>
          </cell>
          <cell r="K164">
            <v>81</v>
          </cell>
        </row>
        <row r="165">
          <cell r="F165">
            <v>412020082</v>
          </cell>
          <cell r="G165" t="str">
            <v>佐賀県</v>
          </cell>
          <cell r="H165" t="str">
            <v>唐津市</v>
          </cell>
          <cell r="I165">
            <v>41202</v>
          </cell>
          <cell r="J165" t="str">
            <v>名護屋東</v>
          </cell>
          <cell r="K165">
            <v>82</v>
          </cell>
        </row>
        <row r="166">
          <cell r="F166">
            <v>412020083</v>
          </cell>
          <cell r="G166" t="str">
            <v>佐賀県</v>
          </cell>
          <cell r="H166" t="str">
            <v>唐津市</v>
          </cell>
          <cell r="I166">
            <v>41202</v>
          </cell>
          <cell r="J166" t="str">
            <v>横竹西</v>
          </cell>
          <cell r="K166">
            <v>83</v>
          </cell>
        </row>
        <row r="167">
          <cell r="F167">
            <v>412020084</v>
          </cell>
          <cell r="G167" t="str">
            <v>佐賀県</v>
          </cell>
          <cell r="H167" t="str">
            <v>唐津市</v>
          </cell>
          <cell r="I167">
            <v>41202</v>
          </cell>
          <cell r="J167" t="str">
            <v>菖蒲</v>
          </cell>
          <cell r="K167">
            <v>84</v>
          </cell>
        </row>
        <row r="168">
          <cell r="F168">
            <v>412020085</v>
          </cell>
          <cell r="G168" t="str">
            <v>佐賀県</v>
          </cell>
          <cell r="H168" t="str">
            <v>唐津市</v>
          </cell>
          <cell r="I168">
            <v>41202</v>
          </cell>
          <cell r="J168" t="str">
            <v>八床</v>
          </cell>
          <cell r="K168">
            <v>85</v>
          </cell>
        </row>
        <row r="169">
          <cell r="F169">
            <v>412020086</v>
          </cell>
          <cell r="G169" t="str">
            <v>佐賀県</v>
          </cell>
          <cell r="H169" t="str">
            <v>唐津市</v>
          </cell>
          <cell r="I169">
            <v>41202</v>
          </cell>
          <cell r="J169" t="str">
            <v>名護屋南</v>
          </cell>
          <cell r="K169">
            <v>86</v>
          </cell>
        </row>
        <row r="170">
          <cell r="F170">
            <v>412020087</v>
          </cell>
          <cell r="G170" t="str">
            <v>佐賀県</v>
          </cell>
          <cell r="H170" t="str">
            <v>唐津市</v>
          </cell>
          <cell r="I170">
            <v>41202</v>
          </cell>
          <cell r="J170" t="str">
            <v>麦原</v>
          </cell>
          <cell r="K170">
            <v>87</v>
          </cell>
        </row>
        <row r="171">
          <cell r="F171">
            <v>412020088</v>
          </cell>
          <cell r="G171" t="str">
            <v>佐賀県</v>
          </cell>
          <cell r="H171" t="str">
            <v>唐津市</v>
          </cell>
          <cell r="I171">
            <v>41202</v>
          </cell>
          <cell r="J171" t="str">
            <v>串</v>
          </cell>
          <cell r="K171">
            <v>88</v>
          </cell>
        </row>
        <row r="172">
          <cell r="F172">
            <v>412020089</v>
          </cell>
          <cell r="G172" t="str">
            <v>佐賀県</v>
          </cell>
          <cell r="H172" t="str">
            <v>唐津市</v>
          </cell>
          <cell r="I172">
            <v>41202</v>
          </cell>
          <cell r="J172" t="str">
            <v>加倉</v>
          </cell>
          <cell r="K172">
            <v>89</v>
          </cell>
        </row>
        <row r="173">
          <cell r="F173">
            <v>412020090</v>
          </cell>
          <cell r="G173" t="str">
            <v>佐賀県</v>
          </cell>
          <cell r="H173" t="str">
            <v>唐津市</v>
          </cell>
          <cell r="I173">
            <v>41202</v>
          </cell>
          <cell r="J173" t="str">
            <v>加部島</v>
          </cell>
          <cell r="K173">
            <v>90</v>
          </cell>
        </row>
        <row r="174">
          <cell r="I174" t="str">
            <v/>
          </cell>
        </row>
        <row r="175">
          <cell r="F175">
            <v>412020092</v>
          </cell>
          <cell r="G175" t="str">
            <v>佐賀県</v>
          </cell>
          <cell r="H175" t="str">
            <v>唐津市</v>
          </cell>
          <cell r="I175">
            <v>41202</v>
          </cell>
          <cell r="J175" t="str">
            <v>狩川</v>
          </cell>
          <cell r="K175">
            <v>92</v>
          </cell>
        </row>
        <row r="176">
          <cell r="F176">
            <v>412020093</v>
          </cell>
          <cell r="G176" t="str">
            <v>佐賀県</v>
          </cell>
          <cell r="H176" t="str">
            <v>唐津市</v>
          </cell>
          <cell r="I176">
            <v>41202</v>
          </cell>
          <cell r="J176" t="str">
            <v>樽門</v>
          </cell>
          <cell r="K176">
            <v>93</v>
          </cell>
        </row>
        <row r="177">
          <cell r="F177">
            <v>412020094</v>
          </cell>
          <cell r="G177" t="str">
            <v>佐賀県</v>
          </cell>
          <cell r="H177" t="str">
            <v>唐津市</v>
          </cell>
          <cell r="I177">
            <v>41202</v>
          </cell>
          <cell r="J177" t="str">
            <v>藤川</v>
          </cell>
          <cell r="K177">
            <v>94</v>
          </cell>
        </row>
        <row r="178">
          <cell r="F178">
            <v>412020095</v>
          </cell>
          <cell r="G178" t="str">
            <v>佐賀県</v>
          </cell>
          <cell r="H178" t="str">
            <v>唐津市</v>
          </cell>
          <cell r="I178">
            <v>41202</v>
          </cell>
          <cell r="J178" t="str">
            <v>野井原</v>
          </cell>
          <cell r="K178">
            <v>95</v>
          </cell>
        </row>
        <row r="179">
          <cell r="F179">
            <v>412020096</v>
          </cell>
          <cell r="G179" t="str">
            <v>佐賀県</v>
          </cell>
          <cell r="H179" t="str">
            <v>唐津市</v>
          </cell>
          <cell r="I179">
            <v>41202</v>
          </cell>
          <cell r="J179" t="str">
            <v>林ノ上</v>
          </cell>
          <cell r="K179">
            <v>96</v>
          </cell>
        </row>
        <row r="180">
          <cell r="F180">
            <v>412020097</v>
          </cell>
          <cell r="G180" t="str">
            <v>佐賀県</v>
          </cell>
          <cell r="H180" t="str">
            <v>唐津市</v>
          </cell>
          <cell r="I180">
            <v>41202</v>
          </cell>
          <cell r="J180" t="str">
            <v>馬川</v>
          </cell>
          <cell r="K180">
            <v>97</v>
          </cell>
        </row>
        <row r="181">
          <cell r="F181">
            <v>412020098</v>
          </cell>
          <cell r="G181" t="str">
            <v>佐賀県</v>
          </cell>
          <cell r="H181" t="str">
            <v>唐津市</v>
          </cell>
          <cell r="I181">
            <v>41202</v>
          </cell>
          <cell r="J181" t="str">
            <v>荒川</v>
          </cell>
          <cell r="K181">
            <v>98</v>
          </cell>
        </row>
        <row r="182">
          <cell r="F182">
            <v>412020099</v>
          </cell>
          <cell r="G182" t="str">
            <v>佐賀県</v>
          </cell>
          <cell r="H182" t="str">
            <v>唐津市</v>
          </cell>
          <cell r="I182">
            <v>41202</v>
          </cell>
          <cell r="J182" t="str">
            <v>池原</v>
          </cell>
          <cell r="K182">
            <v>99</v>
          </cell>
        </row>
        <row r="183">
          <cell r="F183">
            <v>412020100</v>
          </cell>
          <cell r="G183" t="str">
            <v>佐賀県</v>
          </cell>
          <cell r="H183" t="str">
            <v>唐津市</v>
          </cell>
          <cell r="I183">
            <v>41202</v>
          </cell>
          <cell r="J183" t="str">
            <v>東木浦</v>
          </cell>
          <cell r="K183">
            <v>100</v>
          </cell>
        </row>
        <row r="184">
          <cell r="F184">
            <v>412020101</v>
          </cell>
          <cell r="G184" t="str">
            <v>佐賀県</v>
          </cell>
          <cell r="H184" t="str">
            <v>唐津市</v>
          </cell>
          <cell r="I184">
            <v>41202</v>
          </cell>
          <cell r="J184" t="str">
            <v>西木浦</v>
          </cell>
          <cell r="K184">
            <v>101</v>
          </cell>
        </row>
        <row r="185">
          <cell r="F185">
            <v>412020102</v>
          </cell>
          <cell r="G185" t="str">
            <v>佐賀県</v>
          </cell>
          <cell r="H185" t="str">
            <v>唐津市</v>
          </cell>
          <cell r="I185">
            <v>41202</v>
          </cell>
          <cell r="J185" t="str">
            <v>仁部</v>
          </cell>
          <cell r="K185">
            <v>102</v>
          </cell>
        </row>
        <row r="186">
          <cell r="F186">
            <v>412020103</v>
          </cell>
          <cell r="G186" t="str">
            <v>佐賀県</v>
          </cell>
          <cell r="H186" t="str">
            <v>唐津市</v>
          </cell>
          <cell r="I186">
            <v>41202</v>
          </cell>
          <cell r="J186" t="str">
            <v>柳瀬</v>
          </cell>
          <cell r="K186">
            <v>103</v>
          </cell>
        </row>
        <row r="187">
          <cell r="F187">
            <v>412020104</v>
          </cell>
          <cell r="G187" t="str">
            <v>佐賀県</v>
          </cell>
          <cell r="H187" t="str">
            <v>唐津市</v>
          </cell>
          <cell r="I187">
            <v>41202</v>
          </cell>
          <cell r="J187" t="str">
            <v>滝川</v>
          </cell>
          <cell r="K187">
            <v>104</v>
          </cell>
        </row>
        <row r="188">
          <cell r="F188">
            <v>412020105</v>
          </cell>
          <cell r="G188" t="str">
            <v>佐賀県</v>
          </cell>
          <cell r="H188" t="str">
            <v>唐津市</v>
          </cell>
          <cell r="I188">
            <v>41202</v>
          </cell>
          <cell r="J188" t="str">
            <v>田頭</v>
          </cell>
          <cell r="K188">
            <v>105</v>
          </cell>
        </row>
        <row r="189">
          <cell r="F189">
            <v>412030001</v>
          </cell>
          <cell r="G189" t="str">
            <v>佐賀県</v>
          </cell>
          <cell r="H189" t="str">
            <v>鳥栖市</v>
          </cell>
          <cell r="I189">
            <v>41203</v>
          </cell>
          <cell r="J189" t="str">
            <v>牛原集落</v>
          </cell>
          <cell r="K189">
            <v>1</v>
          </cell>
        </row>
        <row r="190">
          <cell r="F190">
            <v>412030004</v>
          </cell>
          <cell r="G190" t="str">
            <v>佐賀県</v>
          </cell>
          <cell r="H190" t="str">
            <v>鳥栖市</v>
          </cell>
          <cell r="I190">
            <v>41203</v>
          </cell>
          <cell r="J190" t="str">
            <v>田代西部集落</v>
          </cell>
          <cell r="K190">
            <v>4</v>
          </cell>
        </row>
        <row r="191">
          <cell r="F191">
            <v>412040001</v>
          </cell>
          <cell r="G191" t="str">
            <v>佐賀県</v>
          </cell>
          <cell r="H191" t="str">
            <v>多久市</v>
          </cell>
          <cell r="I191">
            <v>41204</v>
          </cell>
          <cell r="J191" t="str">
            <v>大畑</v>
          </cell>
          <cell r="K191">
            <v>1</v>
          </cell>
        </row>
        <row r="192">
          <cell r="F192">
            <v>412040002</v>
          </cell>
          <cell r="G192" t="str">
            <v>佐賀県</v>
          </cell>
          <cell r="H192" t="str">
            <v>多久市</v>
          </cell>
          <cell r="I192">
            <v>41204</v>
          </cell>
          <cell r="J192" t="str">
            <v>裏納所</v>
          </cell>
          <cell r="K192">
            <v>2</v>
          </cell>
        </row>
        <row r="193">
          <cell r="I193" t="str">
            <v/>
          </cell>
        </row>
        <row r="194">
          <cell r="F194">
            <v>412040003</v>
          </cell>
          <cell r="G194" t="str">
            <v>佐賀県</v>
          </cell>
          <cell r="H194" t="str">
            <v>多久市</v>
          </cell>
          <cell r="I194">
            <v>41204</v>
          </cell>
          <cell r="J194" t="str">
            <v>仁位所</v>
          </cell>
          <cell r="K194">
            <v>3</v>
          </cell>
        </row>
        <row r="195">
          <cell r="I195" t="str">
            <v/>
          </cell>
        </row>
        <row r="196">
          <cell r="F196">
            <v>412040004</v>
          </cell>
          <cell r="G196" t="str">
            <v>佐賀県</v>
          </cell>
          <cell r="H196" t="str">
            <v>多久市</v>
          </cell>
          <cell r="I196">
            <v>41204</v>
          </cell>
          <cell r="J196" t="str">
            <v>西山</v>
          </cell>
          <cell r="K196">
            <v>4</v>
          </cell>
        </row>
        <row r="197">
          <cell r="F197">
            <v>412040005</v>
          </cell>
          <cell r="G197" t="str">
            <v>佐賀県</v>
          </cell>
          <cell r="H197" t="str">
            <v>多久市</v>
          </cell>
          <cell r="I197">
            <v>41204</v>
          </cell>
          <cell r="J197" t="str">
            <v>井上</v>
          </cell>
          <cell r="K197">
            <v>5</v>
          </cell>
        </row>
        <row r="198">
          <cell r="F198">
            <v>412040006</v>
          </cell>
          <cell r="G198" t="str">
            <v>佐賀県</v>
          </cell>
          <cell r="H198" t="str">
            <v>多久市</v>
          </cell>
          <cell r="I198">
            <v>41204</v>
          </cell>
          <cell r="J198" t="str">
            <v>柳原</v>
          </cell>
          <cell r="K198">
            <v>6</v>
          </cell>
        </row>
        <row r="199">
          <cell r="F199">
            <v>412040007</v>
          </cell>
          <cell r="G199" t="str">
            <v>佐賀県</v>
          </cell>
          <cell r="H199" t="str">
            <v>多久市</v>
          </cell>
          <cell r="I199">
            <v>41204</v>
          </cell>
          <cell r="J199" t="str">
            <v>笹原</v>
          </cell>
          <cell r="K199">
            <v>7</v>
          </cell>
        </row>
        <row r="200">
          <cell r="F200">
            <v>412040008</v>
          </cell>
          <cell r="G200" t="str">
            <v>佐賀県</v>
          </cell>
          <cell r="H200" t="str">
            <v>多久市</v>
          </cell>
          <cell r="I200">
            <v>41204</v>
          </cell>
          <cell r="J200" t="str">
            <v>大野</v>
          </cell>
          <cell r="K200">
            <v>8</v>
          </cell>
        </row>
        <row r="201">
          <cell r="F201">
            <v>412040009</v>
          </cell>
          <cell r="G201" t="str">
            <v>佐賀県</v>
          </cell>
          <cell r="H201" t="str">
            <v>多久市</v>
          </cell>
          <cell r="I201">
            <v>41204</v>
          </cell>
          <cell r="J201" t="str">
            <v>桐野</v>
          </cell>
          <cell r="K201">
            <v>9</v>
          </cell>
        </row>
        <row r="202">
          <cell r="F202">
            <v>412040010</v>
          </cell>
          <cell r="G202" t="str">
            <v>佐賀県</v>
          </cell>
          <cell r="H202" t="str">
            <v>多久市</v>
          </cell>
          <cell r="I202">
            <v>41204</v>
          </cell>
          <cell r="J202" t="str">
            <v>駄道・天ヶ瀬</v>
          </cell>
          <cell r="K202">
            <v>10</v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F205">
            <v>412040011</v>
          </cell>
          <cell r="G205" t="str">
            <v>佐賀県</v>
          </cell>
          <cell r="H205" t="str">
            <v>多久市</v>
          </cell>
          <cell r="I205">
            <v>41204</v>
          </cell>
          <cell r="J205" t="str">
            <v>西の原</v>
          </cell>
          <cell r="K205">
            <v>11</v>
          </cell>
        </row>
        <row r="206">
          <cell r="F206">
            <v>412040012</v>
          </cell>
          <cell r="G206" t="str">
            <v>佐賀県</v>
          </cell>
          <cell r="H206" t="str">
            <v>多久市</v>
          </cell>
          <cell r="I206">
            <v>41204</v>
          </cell>
          <cell r="J206" t="str">
            <v>舩山</v>
          </cell>
          <cell r="K206">
            <v>12</v>
          </cell>
        </row>
        <row r="207">
          <cell r="I207" t="str">
            <v/>
          </cell>
        </row>
        <row r="208">
          <cell r="F208">
            <v>412040013</v>
          </cell>
          <cell r="G208" t="str">
            <v>佐賀県</v>
          </cell>
          <cell r="H208" t="str">
            <v>多久市</v>
          </cell>
          <cell r="I208">
            <v>41204</v>
          </cell>
          <cell r="J208" t="str">
            <v>猪鹿</v>
          </cell>
          <cell r="K208">
            <v>13</v>
          </cell>
        </row>
        <row r="209">
          <cell r="F209">
            <v>412040014</v>
          </cell>
          <cell r="G209" t="str">
            <v>佐賀県</v>
          </cell>
          <cell r="H209" t="str">
            <v>多久市</v>
          </cell>
          <cell r="I209">
            <v>41204</v>
          </cell>
          <cell r="J209" t="str">
            <v>山口</v>
          </cell>
          <cell r="K209">
            <v>14</v>
          </cell>
        </row>
        <row r="210">
          <cell r="F210">
            <v>412040015</v>
          </cell>
          <cell r="G210" t="str">
            <v>佐賀県</v>
          </cell>
          <cell r="H210" t="str">
            <v>多久市</v>
          </cell>
          <cell r="I210">
            <v>41204</v>
          </cell>
          <cell r="J210" t="str">
            <v>平山</v>
          </cell>
          <cell r="K210">
            <v>15</v>
          </cell>
        </row>
        <row r="211">
          <cell r="F211">
            <v>412040016</v>
          </cell>
          <cell r="G211" t="str">
            <v>佐賀県</v>
          </cell>
          <cell r="H211" t="str">
            <v>多久市</v>
          </cell>
          <cell r="I211">
            <v>41204</v>
          </cell>
          <cell r="J211" t="str">
            <v>平古場</v>
          </cell>
          <cell r="K211">
            <v>16</v>
          </cell>
        </row>
        <row r="212">
          <cell r="F212">
            <v>412040017</v>
          </cell>
          <cell r="G212" t="str">
            <v>佐賀県</v>
          </cell>
          <cell r="H212" t="str">
            <v>多久市</v>
          </cell>
          <cell r="I212">
            <v>41204</v>
          </cell>
          <cell r="J212" t="str">
            <v>平野</v>
          </cell>
          <cell r="K212">
            <v>17</v>
          </cell>
        </row>
        <row r="213">
          <cell r="F213">
            <v>412040018</v>
          </cell>
          <cell r="G213" t="str">
            <v>佐賀県</v>
          </cell>
          <cell r="H213" t="str">
            <v>多久市</v>
          </cell>
          <cell r="I213">
            <v>41204</v>
          </cell>
          <cell r="J213" t="str">
            <v>谷</v>
          </cell>
          <cell r="K213">
            <v>18</v>
          </cell>
        </row>
        <row r="214">
          <cell r="F214">
            <v>412040019</v>
          </cell>
          <cell r="G214" t="str">
            <v>佐賀県</v>
          </cell>
          <cell r="H214" t="str">
            <v>多久市</v>
          </cell>
          <cell r="I214">
            <v>41204</v>
          </cell>
          <cell r="J214" t="str">
            <v>駄地1</v>
          </cell>
          <cell r="K214">
            <v>19</v>
          </cell>
        </row>
        <row r="215">
          <cell r="F215">
            <v>412040020</v>
          </cell>
          <cell r="G215" t="str">
            <v>佐賀県</v>
          </cell>
          <cell r="H215" t="str">
            <v>多久市</v>
          </cell>
          <cell r="I215">
            <v>41204</v>
          </cell>
          <cell r="J215" t="str">
            <v>駄地2</v>
          </cell>
          <cell r="K215">
            <v>20</v>
          </cell>
        </row>
        <row r="216">
          <cell r="F216">
            <v>412040021</v>
          </cell>
          <cell r="G216" t="str">
            <v>佐賀県</v>
          </cell>
          <cell r="H216" t="str">
            <v>多久市</v>
          </cell>
          <cell r="I216">
            <v>41204</v>
          </cell>
          <cell r="J216" t="str">
            <v>板屋</v>
          </cell>
          <cell r="K216">
            <v>21</v>
          </cell>
        </row>
        <row r="217">
          <cell r="F217">
            <v>412040022</v>
          </cell>
          <cell r="G217" t="str">
            <v>佐賀県</v>
          </cell>
          <cell r="H217" t="str">
            <v>多久市</v>
          </cell>
          <cell r="I217">
            <v>41204</v>
          </cell>
          <cell r="J217" t="str">
            <v>宿</v>
          </cell>
          <cell r="K217">
            <v>22</v>
          </cell>
        </row>
        <row r="218">
          <cell r="F218">
            <v>412040023</v>
          </cell>
          <cell r="G218" t="str">
            <v>佐賀県</v>
          </cell>
          <cell r="H218" t="str">
            <v>多久市</v>
          </cell>
          <cell r="I218">
            <v>41204</v>
          </cell>
          <cell r="J218" t="str">
            <v>吉の尾</v>
          </cell>
          <cell r="K218">
            <v>23</v>
          </cell>
        </row>
        <row r="219">
          <cell r="F219">
            <v>412040024</v>
          </cell>
          <cell r="G219" t="str">
            <v>佐賀県</v>
          </cell>
          <cell r="H219" t="str">
            <v>多久市</v>
          </cell>
          <cell r="I219">
            <v>41204</v>
          </cell>
          <cell r="J219" t="str">
            <v>藤川内</v>
          </cell>
          <cell r="K219">
            <v>24</v>
          </cell>
        </row>
        <row r="220">
          <cell r="F220">
            <v>412040025</v>
          </cell>
          <cell r="G220" t="str">
            <v>佐賀県</v>
          </cell>
          <cell r="H220" t="str">
            <v>多久市</v>
          </cell>
          <cell r="I220">
            <v>41204</v>
          </cell>
          <cell r="J220" t="str">
            <v>藤川内上</v>
          </cell>
          <cell r="K220">
            <v>25</v>
          </cell>
        </row>
        <row r="221">
          <cell r="F221">
            <v>412040026</v>
          </cell>
          <cell r="G221" t="str">
            <v>佐賀県</v>
          </cell>
          <cell r="H221" t="str">
            <v>多久市</v>
          </cell>
          <cell r="I221">
            <v>41204</v>
          </cell>
          <cell r="J221" t="str">
            <v>白仁田</v>
          </cell>
          <cell r="K221">
            <v>26</v>
          </cell>
        </row>
        <row r="222">
          <cell r="F222">
            <v>412040027</v>
          </cell>
          <cell r="G222" t="str">
            <v>佐賀県</v>
          </cell>
          <cell r="H222" t="str">
            <v>多久市</v>
          </cell>
          <cell r="I222">
            <v>41204</v>
          </cell>
          <cell r="J222" t="str">
            <v>番所</v>
          </cell>
          <cell r="K222">
            <v>27</v>
          </cell>
        </row>
        <row r="223">
          <cell r="I223" t="str">
            <v/>
          </cell>
        </row>
        <row r="224">
          <cell r="F224">
            <v>412040028</v>
          </cell>
          <cell r="G224" t="str">
            <v>佐賀県</v>
          </cell>
          <cell r="H224" t="str">
            <v>多久市</v>
          </cell>
          <cell r="I224">
            <v>41204</v>
          </cell>
          <cell r="J224" t="str">
            <v>岸川</v>
          </cell>
          <cell r="K224">
            <v>28</v>
          </cell>
        </row>
        <row r="225">
          <cell r="F225">
            <v>412040029</v>
          </cell>
          <cell r="G225" t="str">
            <v>佐賀県</v>
          </cell>
          <cell r="H225" t="str">
            <v>多久市</v>
          </cell>
          <cell r="I225">
            <v>41204</v>
          </cell>
          <cell r="J225" t="str">
            <v>松ヶ浦</v>
          </cell>
          <cell r="K225">
            <v>29</v>
          </cell>
        </row>
        <row r="226">
          <cell r="F226">
            <v>412040030</v>
          </cell>
          <cell r="G226" t="str">
            <v>佐賀県</v>
          </cell>
          <cell r="H226" t="str">
            <v>多久市</v>
          </cell>
          <cell r="I226">
            <v>41204</v>
          </cell>
          <cell r="J226" t="str">
            <v>相ノ浦</v>
          </cell>
          <cell r="K226">
            <v>30</v>
          </cell>
        </row>
        <row r="227">
          <cell r="F227">
            <v>412040031</v>
          </cell>
          <cell r="G227" t="str">
            <v>佐賀県</v>
          </cell>
          <cell r="H227" t="str">
            <v>多久市</v>
          </cell>
          <cell r="I227">
            <v>41204</v>
          </cell>
          <cell r="J227" t="str">
            <v>四下</v>
          </cell>
          <cell r="K227">
            <v>31</v>
          </cell>
        </row>
        <row r="228">
          <cell r="F228">
            <v>412050001</v>
          </cell>
          <cell r="G228" t="str">
            <v>佐賀県</v>
          </cell>
          <cell r="H228" t="str">
            <v>伊万里市</v>
          </cell>
          <cell r="I228">
            <v>41205</v>
          </cell>
          <cell r="J228" t="str">
            <v>岩立</v>
          </cell>
          <cell r="K228">
            <v>1</v>
          </cell>
        </row>
        <row r="229">
          <cell r="F229">
            <v>412050002</v>
          </cell>
          <cell r="G229" t="str">
            <v>佐賀県</v>
          </cell>
          <cell r="H229" t="str">
            <v>伊万里市</v>
          </cell>
          <cell r="I229">
            <v>41205</v>
          </cell>
          <cell r="J229" t="str">
            <v>平山</v>
          </cell>
          <cell r="K229">
            <v>2</v>
          </cell>
        </row>
        <row r="230">
          <cell r="I230" t="str">
            <v/>
          </cell>
        </row>
        <row r="231">
          <cell r="F231">
            <v>412050003</v>
          </cell>
          <cell r="G231" t="str">
            <v>佐賀県</v>
          </cell>
          <cell r="H231" t="str">
            <v>伊万里市</v>
          </cell>
          <cell r="I231">
            <v>41205</v>
          </cell>
          <cell r="J231" t="str">
            <v>本瀬戸Ａ</v>
          </cell>
          <cell r="K231">
            <v>3</v>
          </cell>
        </row>
        <row r="232">
          <cell r="F232">
            <v>412050004</v>
          </cell>
          <cell r="G232" t="str">
            <v>佐賀県</v>
          </cell>
          <cell r="H232" t="str">
            <v>伊万里市</v>
          </cell>
          <cell r="I232">
            <v>41205</v>
          </cell>
          <cell r="J232" t="str">
            <v>本瀬戸Ｂ</v>
          </cell>
          <cell r="K232">
            <v>4</v>
          </cell>
        </row>
        <row r="233">
          <cell r="F233">
            <v>412050005</v>
          </cell>
          <cell r="G233" t="str">
            <v>佐賀県</v>
          </cell>
          <cell r="H233" t="str">
            <v>伊万里市</v>
          </cell>
          <cell r="I233">
            <v>41205</v>
          </cell>
          <cell r="J233" t="str">
            <v>木須西</v>
          </cell>
          <cell r="K233">
            <v>5</v>
          </cell>
        </row>
        <row r="234">
          <cell r="F234">
            <v>412050006</v>
          </cell>
          <cell r="G234" t="str">
            <v>佐賀県</v>
          </cell>
          <cell r="H234" t="str">
            <v>伊万里市</v>
          </cell>
          <cell r="I234">
            <v>41205</v>
          </cell>
          <cell r="J234" t="str">
            <v>屋敷野</v>
          </cell>
          <cell r="K234">
            <v>6</v>
          </cell>
        </row>
        <row r="235">
          <cell r="F235">
            <v>412050007</v>
          </cell>
          <cell r="G235" t="str">
            <v>佐賀県</v>
          </cell>
          <cell r="H235" t="str">
            <v>伊万里市</v>
          </cell>
          <cell r="I235">
            <v>41205</v>
          </cell>
          <cell r="J235" t="str">
            <v>上古賀</v>
          </cell>
          <cell r="K235">
            <v>7</v>
          </cell>
        </row>
        <row r="236">
          <cell r="F236">
            <v>412050008</v>
          </cell>
          <cell r="G236" t="str">
            <v>佐賀県</v>
          </cell>
          <cell r="H236" t="str">
            <v>伊万里市</v>
          </cell>
          <cell r="I236">
            <v>41205</v>
          </cell>
          <cell r="J236" t="str">
            <v>下古賀</v>
          </cell>
          <cell r="K236">
            <v>8</v>
          </cell>
        </row>
        <row r="237">
          <cell r="F237">
            <v>412050009</v>
          </cell>
          <cell r="G237" t="str">
            <v>佐賀県</v>
          </cell>
          <cell r="H237" t="str">
            <v>伊万里市</v>
          </cell>
          <cell r="I237">
            <v>41205</v>
          </cell>
          <cell r="J237" t="str">
            <v>富士町</v>
          </cell>
          <cell r="K237">
            <v>9</v>
          </cell>
        </row>
        <row r="238">
          <cell r="F238">
            <v>412050010</v>
          </cell>
          <cell r="G238" t="str">
            <v>佐賀県</v>
          </cell>
          <cell r="H238" t="str">
            <v>伊万里市</v>
          </cell>
          <cell r="I238">
            <v>41205</v>
          </cell>
          <cell r="J238" t="str">
            <v>岩谷</v>
          </cell>
          <cell r="K238">
            <v>10</v>
          </cell>
        </row>
        <row r="239">
          <cell r="F239">
            <v>412050011</v>
          </cell>
          <cell r="G239" t="str">
            <v>佐賀県</v>
          </cell>
          <cell r="H239" t="str">
            <v>伊万里市</v>
          </cell>
          <cell r="I239">
            <v>41205</v>
          </cell>
          <cell r="J239" t="str">
            <v>小石原</v>
          </cell>
          <cell r="K239">
            <v>11</v>
          </cell>
        </row>
        <row r="240">
          <cell r="I240" t="str">
            <v/>
          </cell>
        </row>
        <row r="241">
          <cell r="F241">
            <v>412050012</v>
          </cell>
          <cell r="G241" t="str">
            <v>佐賀県</v>
          </cell>
          <cell r="H241" t="str">
            <v>伊万里市</v>
          </cell>
          <cell r="I241">
            <v>41205</v>
          </cell>
          <cell r="J241" t="str">
            <v>大黒川</v>
          </cell>
          <cell r="K241">
            <v>12</v>
          </cell>
        </row>
        <row r="242">
          <cell r="F242">
            <v>412050013</v>
          </cell>
          <cell r="G242" t="str">
            <v>佐賀県</v>
          </cell>
          <cell r="H242" t="str">
            <v>伊万里市</v>
          </cell>
          <cell r="I242">
            <v>41205</v>
          </cell>
          <cell r="J242" t="str">
            <v>奥野</v>
          </cell>
          <cell r="K242">
            <v>13</v>
          </cell>
        </row>
        <row r="243">
          <cell r="I243" t="str">
            <v/>
          </cell>
        </row>
        <row r="244">
          <cell r="F244">
            <v>412050014</v>
          </cell>
          <cell r="G244" t="str">
            <v>佐賀県</v>
          </cell>
          <cell r="H244" t="str">
            <v>伊万里市</v>
          </cell>
          <cell r="I244">
            <v>41205</v>
          </cell>
          <cell r="J244" t="str">
            <v>椿原</v>
          </cell>
          <cell r="K244">
            <v>14</v>
          </cell>
        </row>
        <row r="245">
          <cell r="F245">
            <v>412050015</v>
          </cell>
          <cell r="G245" t="str">
            <v>佐賀県</v>
          </cell>
          <cell r="H245" t="str">
            <v>伊万里市</v>
          </cell>
          <cell r="I245">
            <v>41205</v>
          </cell>
          <cell r="J245" t="str">
            <v>清水</v>
          </cell>
          <cell r="K245">
            <v>15</v>
          </cell>
        </row>
        <row r="246">
          <cell r="F246">
            <v>412050016</v>
          </cell>
          <cell r="G246" t="str">
            <v>佐賀県</v>
          </cell>
          <cell r="H246" t="str">
            <v>伊万里市</v>
          </cell>
          <cell r="I246">
            <v>41205</v>
          </cell>
          <cell r="J246" t="str">
            <v>横野</v>
          </cell>
          <cell r="K246">
            <v>16</v>
          </cell>
        </row>
        <row r="247">
          <cell r="F247">
            <v>412050017</v>
          </cell>
          <cell r="G247" t="str">
            <v>佐賀県</v>
          </cell>
          <cell r="H247" t="str">
            <v>伊万里市</v>
          </cell>
          <cell r="I247">
            <v>41205</v>
          </cell>
          <cell r="J247" t="str">
            <v>牟田</v>
          </cell>
          <cell r="K247">
            <v>17</v>
          </cell>
        </row>
        <row r="248">
          <cell r="F248">
            <v>412050018</v>
          </cell>
          <cell r="G248" t="str">
            <v>佐賀県</v>
          </cell>
          <cell r="H248" t="str">
            <v>伊万里市</v>
          </cell>
          <cell r="I248">
            <v>41205</v>
          </cell>
          <cell r="J248" t="str">
            <v>畑川内</v>
          </cell>
          <cell r="K248">
            <v>18</v>
          </cell>
        </row>
        <row r="249">
          <cell r="F249">
            <v>412050019</v>
          </cell>
          <cell r="G249" t="str">
            <v>佐賀県</v>
          </cell>
          <cell r="H249" t="str">
            <v>伊万里市</v>
          </cell>
          <cell r="I249">
            <v>41205</v>
          </cell>
          <cell r="J249" t="str">
            <v>花房</v>
          </cell>
          <cell r="K249">
            <v>19</v>
          </cell>
        </row>
        <row r="250">
          <cell r="F250">
            <v>412050020</v>
          </cell>
          <cell r="G250" t="str">
            <v>佐賀県</v>
          </cell>
          <cell r="H250" t="str">
            <v>伊万里市</v>
          </cell>
          <cell r="I250">
            <v>41205</v>
          </cell>
          <cell r="J250" t="str">
            <v>長尾</v>
          </cell>
          <cell r="K250">
            <v>20</v>
          </cell>
        </row>
        <row r="251">
          <cell r="F251">
            <v>412050021</v>
          </cell>
          <cell r="G251" t="str">
            <v>佐賀県</v>
          </cell>
          <cell r="H251" t="str">
            <v>伊万里市</v>
          </cell>
          <cell r="I251">
            <v>41205</v>
          </cell>
          <cell r="J251" t="str">
            <v>木場</v>
          </cell>
          <cell r="K251">
            <v>21</v>
          </cell>
        </row>
        <row r="252">
          <cell r="F252">
            <v>412050022</v>
          </cell>
          <cell r="G252" t="str">
            <v>佐賀県</v>
          </cell>
          <cell r="H252" t="str">
            <v>伊万里市</v>
          </cell>
          <cell r="I252">
            <v>41205</v>
          </cell>
          <cell r="J252" t="str">
            <v>加倉</v>
          </cell>
          <cell r="K252">
            <v>22</v>
          </cell>
        </row>
        <row r="253">
          <cell r="F253">
            <v>412050023</v>
          </cell>
          <cell r="G253" t="str">
            <v>佐賀県</v>
          </cell>
          <cell r="H253" t="str">
            <v>伊万里市</v>
          </cell>
          <cell r="I253">
            <v>41205</v>
          </cell>
          <cell r="J253" t="str">
            <v>木場Ｂ・Ｃ</v>
          </cell>
          <cell r="K253">
            <v>23</v>
          </cell>
        </row>
        <row r="254">
          <cell r="F254">
            <v>412050024</v>
          </cell>
          <cell r="G254" t="str">
            <v>佐賀県</v>
          </cell>
          <cell r="H254" t="str">
            <v>伊万里市</v>
          </cell>
          <cell r="I254">
            <v>41205</v>
          </cell>
          <cell r="J254" t="str">
            <v>内野</v>
          </cell>
          <cell r="K254">
            <v>24</v>
          </cell>
        </row>
        <row r="255">
          <cell r="I255" t="str">
            <v/>
          </cell>
        </row>
        <row r="256">
          <cell r="F256">
            <v>412050025</v>
          </cell>
          <cell r="G256" t="str">
            <v>佐賀県</v>
          </cell>
          <cell r="H256" t="str">
            <v>伊万里市</v>
          </cell>
          <cell r="I256">
            <v>41205</v>
          </cell>
          <cell r="J256" t="str">
            <v>古川</v>
          </cell>
          <cell r="K256">
            <v>25</v>
          </cell>
        </row>
        <row r="257">
          <cell r="F257">
            <v>412050026</v>
          </cell>
          <cell r="G257" t="str">
            <v>佐賀県</v>
          </cell>
          <cell r="H257" t="str">
            <v>伊万里市</v>
          </cell>
          <cell r="I257">
            <v>41205</v>
          </cell>
          <cell r="J257" t="str">
            <v>府招下Ａ</v>
          </cell>
          <cell r="K257">
            <v>26</v>
          </cell>
        </row>
        <row r="258">
          <cell r="F258">
            <v>412050027</v>
          </cell>
          <cell r="G258" t="str">
            <v>佐賀県</v>
          </cell>
          <cell r="H258" t="str">
            <v>伊万里市</v>
          </cell>
          <cell r="I258">
            <v>41205</v>
          </cell>
          <cell r="J258" t="str">
            <v>府招下Ｂ</v>
          </cell>
          <cell r="K258">
            <v>27</v>
          </cell>
        </row>
        <row r="259">
          <cell r="F259">
            <v>412050028</v>
          </cell>
          <cell r="G259" t="str">
            <v>佐賀県</v>
          </cell>
          <cell r="H259" t="str">
            <v>伊万里市</v>
          </cell>
          <cell r="I259">
            <v>41205</v>
          </cell>
          <cell r="J259" t="str">
            <v>府招上Ｂ</v>
          </cell>
          <cell r="K259">
            <v>28</v>
          </cell>
        </row>
        <row r="260">
          <cell r="F260">
            <v>412050029</v>
          </cell>
          <cell r="G260" t="str">
            <v>佐賀県</v>
          </cell>
          <cell r="H260" t="str">
            <v>伊万里市</v>
          </cell>
          <cell r="I260">
            <v>41205</v>
          </cell>
          <cell r="J260" t="str">
            <v>原屋敷Ｂ</v>
          </cell>
          <cell r="K260">
            <v>29</v>
          </cell>
        </row>
        <row r="261">
          <cell r="F261">
            <v>412050030</v>
          </cell>
          <cell r="G261" t="str">
            <v>佐賀県</v>
          </cell>
          <cell r="H261" t="str">
            <v>伊万里市</v>
          </cell>
          <cell r="I261">
            <v>41205</v>
          </cell>
          <cell r="J261" t="str">
            <v>原屋敷Ｃ</v>
          </cell>
          <cell r="K261">
            <v>30</v>
          </cell>
        </row>
        <row r="262">
          <cell r="F262">
            <v>412050031</v>
          </cell>
          <cell r="G262" t="str">
            <v>佐賀県</v>
          </cell>
          <cell r="H262" t="str">
            <v>伊万里市</v>
          </cell>
          <cell r="I262">
            <v>41205</v>
          </cell>
          <cell r="J262" t="str">
            <v>原屋敷Ｄ</v>
          </cell>
          <cell r="K262">
            <v>31</v>
          </cell>
        </row>
        <row r="263">
          <cell r="F263">
            <v>412050032</v>
          </cell>
          <cell r="G263" t="str">
            <v>佐賀県</v>
          </cell>
          <cell r="H263" t="str">
            <v>伊万里市</v>
          </cell>
          <cell r="I263">
            <v>41205</v>
          </cell>
          <cell r="J263" t="str">
            <v>筒江</v>
          </cell>
          <cell r="K263">
            <v>32</v>
          </cell>
        </row>
        <row r="264">
          <cell r="F264">
            <v>412050033</v>
          </cell>
          <cell r="G264" t="str">
            <v>佐賀県</v>
          </cell>
          <cell r="H264" t="str">
            <v>伊万里市</v>
          </cell>
          <cell r="I264">
            <v>41205</v>
          </cell>
          <cell r="J264" t="str">
            <v>田代</v>
          </cell>
          <cell r="K264">
            <v>33</v>
          </cell>
        </row>
        <row r="265">
          <cell r="F265">
            <v>412050034</v>
          </cell>
          <cell r="G265" t="str">
            <v>佐賀県</v>
          </cell>
          <cell r="H265" t="str">
            <v>伊万里市</v>
          </cell>
          <cell r="I265">
            <v>41205</v>
          </cell>
          <cell r="J265" t="str">
            <v>川原</v>
          </cell>
          <cell r="K265">
            <v>34</v>
          </cell>
        </row>
        <row r="266">
          <cell r="F266">
            <v>412050035</v>
          </cell>
          <cell r="G266" t="str">
            <v>佐賀県</v>
          </cell>
          <cell r="H266" t="str">
            <v>伊万里市</v>
          </cell>
          <cell r="I266">
            <v>41205</v>
          </cell>
          <cell r="J266" t="str">
            <v>松浦東分</v>
          </cell>
          <cell r="K266">
            <v>35</v>
          </cell>
        </row>
        <row r="267">
          <cell r="F267">
            <v>412050036</v>
          </cell>
          <cell r="G267" t="str">
            <v>佐賀県</v>
          </cell>
          <cell r="H267" t="str">
            <v>伊万里市</v>
          </cell>
          <cell r="I267">
            <v>41205</v>
          </cell>
          <cell r="J267" t="str">
            <v>梅岩</v>
          </cell>
          <cell r="K267">
            <v>36</v>
          </cell>
        </row>
        <row r="268">
          <cell r="F268">
            <v>412050037</v>
          </cell>
          <cell r="G268" t="str">
            <v>佐賀県</v>
          </cell>
          <cell r="H268" t="str">
            <v>伊万里市</v>
          </cell>
          <cell r="I268">
            <v>41205</v>
          </cell>
          <cell r="J268" t="str">
            <v>岳坂</v>
          </cell>
          <cell r="K268">
            <v>37</v>
          </cell>
        </row>
        <row r="269">
          <cell r="F269">
            <v>412050038</v>
          </cell>
          <cell r="G269" t="str">
            <v>佐賀県</v>
          </cell>
          <cell r="H269" t="str">
            <v>伊万里市</v>
          </cell>
          <cell r="I269">
            <v>41205</v>
          </cell>
          <cell r="J269" t="str">
            <v>上分</v>
          </cell>
          <cell r="K269">
            <v>38</v>
          </cell>
        </row>
        <row r="270">
          <cell r="F270">
            <v>412050039</v>
          </cell>
          <cell r="G270" t="str">
            <v>佐賀県</v>
          </cell>
          <cell r="H270" t="str">
            <v>伊万里市</v>
          </cell>
          <cell r="I270">
            <v>41205</v>
          </cell>
          <cell r="J270" t="str">
            <v>大里</v>
          </cell>
          <cell r="K270">
            <v>39</v>
          </cell>
        </row>
        <row r="271">
          <cell r="F271">
            <v>412050040</v>
          </cell>
          <cell r="G271" t="str">
            <v>佐賀県</v>
          </cell>
          <cell r="H271" t="str">
            <v>伊万里市</v>
          </cell>
          <cell r="I271">
            <v>41205</v>
          </cell>
          <cell r="J271" t="str">
            <v>福母</v>
          </cell>
          <cell r="K271">
            <v>40</v>
          </cell>
        </row>
        <row r="272">
          <cell r="F272">
            <v>412050041</v>
          </cell>
          <cell r="G272" t="str">
            <v>佐賀県</v>
          </cell>
          <cell r="H272" t="str">
            <v>伊万里市</v>
          </cell>
          <cell r="I272">
            <v>41205</v>
          </cell>
          <cell r="J272" t="str">
            <v>金武</v>
          </cell>
          <cell r="K272">
            <v>41</v>
          </cell>
        </row>
        <row r="273">
          <cell r="F273">
            <v>412050042</v>
          </cell>
          <cell r="G273" t="str">
            <v>佐賀県</v>
          </cell>
          <cell r="H273" t="str">
            <v>伊万里市</v>
          </cell>
          <cell r="I273">
            <v>41205</v>
          </cell>
          <cell r="J273" t="str">
            <v>内の馬場</v>
          </cell>
          <cell r="K273">
            <v>42</v>
          </cell>
        </row>
        <row r="274">
          <cell r="F274">
            <v>412050043</v>
          </cell>
          <cell r="G274" t="str">
            <v>佐賀県</v>
          </cell>
          <cell r="H274" t="str">
            <v>伊万里市</v>
          </cell>
          <cell r="I274">
            <v>41205</v>
          </cell>
          <cell r="J274" t="str">
            <v>中田</v>
          </cell>
          <cell r="K274">
            <v>43</v>
          </cell>
        </row>
        <row r="275">
          <cell r="F275">
            <v>412050044</v>
          </cell>
          <cell r="G275" t="str">
            <v>佐賀県</v>
          </cell>
          <cell r="H275" t="str">
            <v>伊万里市</v>
          </cell>
          <cell r="I275">
            <v>41205</v>
          </cell>
          <cell r="J275" t="str">
            <v>吉野・作井手</v>
          </cell>
          <cell r="K275">
            <v>44</v>
          </cell>
        </row>
        <row r="276">
          <cell r="F276">
            <v>412050044</v>
          </cell>
          <cell r="G276" t="str">
            <v>佐賀県</v>
          </cell>
          <cell r="H276" t="str">
            <v>伊万里市</v>
          </cell>
          <cell r="I276">
            <v>41205</v>
          </cell>
          <cell r="J276" t="str">
            <v>吉野・作井手</v>
          </cell>
          <cell r="K276">
            <v>44</v>
          </cell>
        </row>
        <row r="277">
          <cell r="F277">
            <v>412050045</v>
          </cell>
          <cell r="G277" t="str">
            <v>佐賀県</v>
          </cell>
          <cell r="H277" t="str">
            <v>伊万里市</v>
          </cell>
          <cell r="I277">
            <v>41205</v>
          </cell>
          <cell r="J277" t="str">
            <v>川内</v>
          </cell>
          <cell r="K277">
            <v>45</v>
          </cell>
        </row>
        <row r="278">
          <cell r="F278">
            <v>412050046</v>
          </cell>
          <cell r="G278" t="str">
            <v>佐賀県</v>
          </cell>
          <cell r="H278" t="str">
            <v>伊万里市</v>
          </cell>
          <cell r="I278">
            <v>41205</v>
          </cell>
          <cell r="J278" t="str">
            <v>古子</v>
          </cell>
          <cell r="K278">
            <v>46</v>
          </cell>
        </row>
        <row r="279">
          <cell r="F279">
            <v>412050047</v>
          </cell>
          <cell r="G279" t="str">
            <v>佐賀県</v>
          </cell>
          <cell r="H279" t="str">
            <v>伊万里市</v>
          </cell>
          <cell r="I279">
            <v>41205</v>
          </cell>
          <cell r="J279" t="str">
            <v>脇野</v>
          </cell>
          <cell r="K279">
            <v>47</v>
          </cell>
        </row>
        <row r="280">
          <cell r="F280">
            <v>412050048</v>
          </cell>
          <cell r="G280" t="str">
            <v>佐賀県</v>
          </cell>
          <cell r="H280" t="str">
            <v>伊万里市</v>
          </cell>
          <cell r="I280">
            <v>41205</v>
          </cell>
          <cell r="J280" t="str">
            <v>浦川内</v>
          </cell>
          <cell r="K280">
            <v>48</v>
          </cell>
        </row>
        <row r="281">
          <cell r="F281">
            <v>412050049</v>
          </cell>
          <cell r="G281" t="str">
            <v>佐賀県</v>
          </cell>
          <cell r="H281" t="str">
            <v>伊万里市</v>
          </cell>
          <cell r="I281">
            <v>41205</v>
          </cell>
          <cell r="J281" t="str">
            <v>上大久保</v>
          </cell>
          <cell r="K281">
            <v>49</v>
          </cell>
        </row>
        <row r="282">
          <cell r="F282">
            <v>412050050</v>
          </cell>
          <cell r="G282" t="str">
            <v>佐賀県</v>
          </cell>
          <cell r="H282" t="str">
            <v>伊万里市</v>
          </cell>
          <cell r="I282">
            <v>41205</v>
          </cell>
          <cell r="J282" t="str">
            <v>滝川内</v>
          </cell>
          <cell r="K282">
            <v>50</v>
          </cell>
        </row>
        <row r="283">
          <cell r="F283">
            <v>412050051</v>
          </cell>
          <cell r="G283" t="str">
            <v>佐賀県</v>
          </cell>
          <cell r="H283" t="str">
            <v>伊万里市</v>
          </cell>
          <cell r="I283">
            <v>41205</v>
          </cell>
          <cell r="J283" t="str">
            <v>川内野</v>
          </cell>
          <cell r="K283">
            <v>51</v>
          </cell>
        </row>
        <row r="284">
          <cell r="F284">
            <v>412050052</v>
          </cell>
          <cell r="G284" t="str">
            <v>佐賀県</v>
          </cell>
          <cell r="H284" t="str">
            <v>伊万里市</v>
          </cell>
          <cell r="I284">
            <v>41205</v>
          </cell>
          <cell r="J284" t="str">
            <v>茅野</v>
          </cell>
          <cell r="K284">
            <v>52</v>
          </cell>
        </row>
        <row r="285">
          <cell r="F285">
            <v>412050053</v>
          </cell>
          <cell r="G285" t="str">
            <v>佐賀県</v>
          </cell>
          <cell r="H285" t="str">
            <v>伊万里市</v>
          </cell>
          <cell r="I285">
            <v>41205</v>
          </cell>
          <cell r="J285" t="str">
            <v>福川内</v>
          </cell>
          <cell r="K285">
            <v>53</v>
          </cell>
        </row>
        <row r="286">
          <cell r="F286">
            <v>412050054</v>
          </cell>
          <cell r="G286" t="str">
            <v>佐賀県</v>
          </cell>
          <cell r="H286" t="str">
            <v>伊万里市</v>
          </cell>
          <cell r="I286">
            <v>41205</v>
          </cell>
          <cell r="J286" t="str">
            <v>城</v>
          </cell>
          <cell r="K286">
            <v>54</v>
          </cell>
        </row>
        <row r="287">
          <cell r="F287">
            <v>412050055</v>
          </cell>
          <cell r="G287" t="str">
            <v>佐賀県</v>
          </cell>
          <cell r="H287" t="str">
            <v>伊万里市</v>
          </cell>
          <cell r="I287">
            <v>41205</v>
          </cell>
          <cell r="J287" t="str">
            <v>峰</v>
          </cell>
          <cell r="K287">
            <v>55</v>
          </cell>
        </row>
        <row r="288">
          <cell r="F288">
            <v>412050056</v>
          </cell>
          <cell r="G288" t="str">
            <v>佐賀県</v>
          </cell>
          <cell r="H288" t="str">
            <v>伊万里市</v>
          </cell>
          <cell r="I288">
            <v>41205</v>
          </cell>
          <cell r="J288" t="str">
            <v>久原</v>
          </cell>
          <cell r="K288">
            <v>56</v>
          </cell>
        </row>
        <row r="289">
          <cell r="F289">
            <v>412050057</v>
          </cell>
          <cell r="G289" t="str">
            <v>佐賀県</v>
          </cell>
          <cell r="H289" t="str">
            <v>伊万里市</v>
          </cell>
          <cell r="I289">
            <v>41205</v>
          </cell>
          <cell r="J289" t="str">
            <v>立岩</v>
          </cell>
          <cell r="K289">
            <v>57</v>
          </cell>
        </row>
        <row r="290">
          <cell r="F290">
            <v>412050058</v>
          </cell>
          <cell r="G290" t="str">
            <v>佐賀県</v>
          </cell>
          <cell r="H290" t="str">
            <v>伊万里市</v>
          </cell>
          <cell r="I290">
            <v>41205</v>
          </cell>
          <cell r="J290" t="str">
            <v>西分</v>
          </cell>
          <cell r="K290">
            <v>58</v>
          </cell>
        </row>
        <row r="291">
          <cell r="F291">
            <v>412050059</v>
          </cell>
          <cell r="G291" t="str">
            <v>佐賀県</v>
          </cell>
          <cell r="H291" t="str">
            <v>伊万里市</v>
          </cell>
          <cell r="I291">
            <v>41205</v>
          </cell>
          <cell r="J291" t="str">
            <v>西大久保</v>
          </cell>
          <cell r="K291">
            <v>59</v>
          </cell>
        </row>
        <row r="292">
          <cell r="F292">
            <v>412050060</v>
          </cell>
          <cell r="G292" t="str">
            <v>佐賀県</v>
          </cell>
          <cell r="H292" t="str">
            <v>伊万里市</v>
          </cell>
          <cell r="I292">
            <v>41205</v>
          </cell>
          <cell r="J292" t="str">
            <v>山代東分</v>
          </cell>
          <cell r="K292">
            <v>60</v>
          </cell>
        </row>
        <row r="293">
          <cell r="F293">
            <v>412050061</v>
          </cell>
          <cell r="G293" t="str">
            <v>佐賀県</v>
          </cell>
          <cell r="H293" t="str">
            <v>伊万里市</v>
          </cell>
          <cell r="I293">
            <v>41205</v>
          </cell>
          <cell r="J293" t="str">
            <v>野々頭</v>
          </cell>
          <cell r="K293">
            <v>61</v>
          </cell>
        </row>
        <row r="294">
          <cell r="F294">
            <v>412060001</v>
          </cell>
          <cell r="G294" t="str">
            <v>佐賀県</v>
          </cell>
          <cell r="H294" t="str">
            <v>武雄市</v>
          </cell>
          <cell r="I294">
            <v>41206</v>
          </cell>
          <cell r="J294" t="str">
            <v>山口馬場野</v>
          </cell>
          <cell r="K294">
            <v>1</v>
          </cell>
        </row>
        <row r="295">
          <cell r="F295">
            <v>412060002</v>
          </cell>
          <cell r="G295" t="str">
            <v>佐賀県</v>
          </cell>
          <cell r="H295" t="str">
            <v>武雄市</v>
          </cell>
          <cell r="I295">
            <v>41206</v>
          </cell>
          <cell r="J295" t="str">
            <v>谷川内</v>
          </cell>
          <cell r="K295">
            <v>2</v>
          </cell>
        </row>
        <row r="296">
          <cell r="F296">
            <v>412060003</v>
          </cell>
          <cell r="G296" t="str">
            <v>佐賀県</v>
          </cell>
          <cell r="H296" t="str">
            <v>武雄市</v>
          </cell>
          <cell r="I296">
            <v>41206</v>
          </cell>
          <cell r="J296" t="str">
            <v>岡方</v>
          </cell>
          <cell r="K296">
            <v>3</v>
          </cell>
        </row>
        <row r="297">
          <cell r="F297">
            <v>412060004</v>
          </cell>
          <cell r="G297" t="str">
            <v>佐賀県</v>
          </cell>
          <cell r="H297" t="str">
            <v>武雄市</v>
          </cell>
          <cell r="I297">
            <v>41206</v>
          </cell>
          <cell r="J297" t="str">
            <v>森蓮和</v>
          </cell>
          <cell r="K297">
            <v>4</v>
          </cell>
        </row>
        <row r="298">
          <cell r="I298" t="str">
            <v/>
          </cell>
        </row>
        <row r="299">
          <cell r="F299">
            <v>412060005</v>
          </cell>
          <cell r="G299" t="str">
            <v>佐賀県</v>
          </cell>
          <cell r="H299" t="str">
            <v>武雄市</v>
          </cell>
          <cell r="I299">
            <v>41206</v>
          </cell>
          <cell r="J299" t="str">
            <v>鳥海北下</v>
          </cell>
          <cell r="K299">
            <v>5</v>
          </cell>
        </row>
        <row r="300">
          <cell r="F300">
            <v>412060006</v>
          </cell>
          <cell r="G300" t="str">
            <v>佐賀県</v>
          </cell>
          <cell r="H300" t="str">
            <v>武雄市</v>
          </cell>
          <cell r="I300">
            <v>41206</v>
          </cell>
          <cell r="J300" t="str">
            <v>水洗</v>
          </cell>
          <cell r="K300">
            <v>6</v>
          </cell>
        </row>
        <row r="301">
          <cell r="F301">
            <v>412060007</v>
          </cell>
          <cell r="G301" t="str">
            <v>佐賀県</v>
          </cell>
          <cell r="H301" t="str">
            <v>武雄市</v>
          </cell>
          <cell r="I301">
            <v>41206</v>
          </cell>
          <cell r="J301" t="str">
            <v>空道</v>
          </cell>
          <cell r="K301">
            <v>7</v>
          </cell>
        </row>
        <row r="302">
          <cell r="F302">
            <v>412060008</v>
          </cell>
          <cell r="G302" t="str">
            <v>佐賀県</v>
          </cell>
          <cell r="H302" t="str">
            <v>武雄市</v>
          </cell>
          <cell r="I302">
            <v>41206</v>
          </cell>
          <cell r="J302" t="str">
            <v>船ノ原下・後川内</v>
          </cell>
          <cell r="K302">
            <v>8</v>
          </cell>
        </row>
        <row r="303">
          <cell r="F303">
            <v>412060009</v>
          </cell>
          <cell r="G303" t="str">
            <v>佐賀県</v>
          </cell>
          <cell r="H303" t="str">
            <v>武雄市</v>
          </cell>
          <cell r="I303">
            <v>41206</v>
          </cell>
          <cell r="J303" t="str">
            <v>平原</v>
          </cell>
          <cell r="K303">
            <v>9</v>
          </cell>
        </row>
        <row r="304">
          <cell r="F304">
            <v>412060008</v>
          </cell>
          <cell r="G304" t="str">
            <v>佐賀県</v>
          </cell>
          <cell r="H304" t="str">
            <v>武雄市</v>
          </cell>
          <cell r="I304">
            <v>41206</v>
          </cell>
          <cell r="J304" t="str">
            <v>船ノ原下・後川内</v>
          </cell>
          <cell r="K304">
            <v>8</v>
          </cell>
        </row>
        <row r="305">
          <cell r="F305">
            <v>412060010</v>
          </cell>
          <cell r="G305" t="str">
            <v>佐賀県</v>
          </cell>
          <cell r="H305" t="str">
            <v>武雄市</v>
          </cell>
          <cell r="I305">
            <v>41206</v>
          </cell>
          <cell r="J305" t="str">
            <v>船ノ原上</v>
          </cell>
          <cell r="K305">
            <v>10</v>
          </cell>
        </row>
        <row r="306">
          <cell r="F306">
            <v>412060011</v>
          </cell>
          <cell r="G306" t="str">
            <v>佐賀県</v>
          </cell>
          <cell r="H306" t="str">
            <v>武雄市</v>
          </cell>
          <cell r="I306">
            <v>41206</v>
          </cell>
          <cell r="J306" t="str">
            <v>原田中山間地域</v>
          </cell>
          <cell r="K306">
            <v>11</v>
          </cell>
        </row>
        <row r="307">
          <cell r="F307">
            <v>412060013</v>
          </cell>
          <cell r="G307" t="str">
            <v>佐賀県</v>
          </cell>
          <cell r="H307" t="str">
            <v>武雄市</v>
          </cell>
          <cell r="I307">
            <v>41206</v>
          </cell>
          <cell r="J307" t="str">
            <v>今山</v>
          </cell>
          <cell r="K307">
            <v>13</v>
          </cell>
        </row>
        <row r="308">
          <cell r="F308">
            <v>412060014</v>
          </cell>
          <cell r="G308" t="str">
            <v>佐賀県</v>
          </cell>
          <cell r="H308" t="str">
            <v>武雄市</v>
          </cell>
          <cell r="I308">
            <v>41206</v>
          </cell>
          <cell r="J308" t="str">
            <v>大野下・牛ノ首</v>
          </cell>
          <cell r="K308">
            <v>14</v>
          </cell>
        </row>
        <row r="309">
          <cell r="F309">
            <v>412060015</v>
          </cell>
          <cell r="G309" t="str">
            <v>佐賀県</v>
          </cell>
          <cell r="H309" t="str">
            <v>武雄市</v>
          </cell>
          <cell r="I309">
            <v>41206</v>
          </cell>
          <cell r="J309" t="str">
            <v>筒江</v>
          </cell>
          <cell r="K309">
            <v>15</v>
          </cell>
        </row>
        <row r="310">
          <cell r="F310">
            <v>412060016</v>
          </cell>
          <cell r="G310" t="str">
            <v>佐賀県</v>
          </cell>
          <cell r="H310" t="str">
            <v>武雄市</v>
          </cell>
          <cell r="I310">
            <v>41206</v>
          </cell>
          <cell r="J310" t="str">
            <v>赤田</v>
          </cell>
          <cell r="K310">
            <v>16</v>
          </cell>
        </row>
        <row r="311">
          <cell r="F311">
            <v>412060017</v>
          </cell>
          <cell r="G311" t="str">
            <v>佐賀県</v>
          </cell>
          <cell r="H311" t="str">
            <v>武雄市</v>
          </cell>
          <cell r="I311">
            <v>41206</v>
          </cell>
          <cell r="J311" t="str">
            <v>網ノ内</v>
          </cell>
          <cell r="K311">
            <v>17</v>
          </cell>
        </row>
        <row r="312">
          <cell r="F312">
            <v>412060020</v>
          </cell>
          <cell r="G312" t="str">
            <v>佐賀県</v>
          </cell>
          <cell r="H312" t="str">
            <v>武雄市</v>
          </cell>
          <cell r="I312">
            <v>41206</v>
          </cell>
          <cell r="J312" t="str">
            <v>永野</v>
          </cell>
          <cell r="K312">
            <v>20</v>
          </cell>
        </row>
        <row r="313">
          <cell r="F313">
            <v>412060021</v>
          </cell>
          <cell r="G313" t="str">
            <v>佐賀県</v>
          </cell>
          <cell r="H313" t="str">
            <v>武雄市</v>
          </cell>
          <cell r="I313">
            <v>41206</v>
          </cell>
          <cell r="J313" t="str">
            <v>中山</v>
          </cell>
          <cell r="K313">
            <v>21</v>
          </cell>
        </row>
        <row r="314">
          <cell r="F314">
            <v>412060027</v>
          </cell>
          <cell r="G314" t="str">
            <v>佐賀県</v>
          </cell>
          <cell r="H314" t="str">
            <v>武雄市</v>
          </cell>
          <cell r="I314">
            <v>41206</v>
          </cell>
          <cell r="J314" t="str">
            <v>川内</v>
          </cell>
          <cell r="K314">
            <v>27</v>
          </cell>
        </row>
        <row r="315">
          <cell r="F315">
            <v>412060022</v>
          </cell>
          <cell r="G315" t="str">
            <v>佐賀県</v>
          </cell>
          <cell r="H315" t="str">
            <v>武雄市</v>
          </cell>
          <cell r="I315">
            <v>41206</v>
          </cell>
          <cell r="J315" t="str">
            <v>川古山中</v>
          </cell>
          <cell r="K315">
            <v>22</v>
          </cell>
        </row>
        <row r="316">
          <cell r="F316">
            <v>412060023</v>
          </cell>
          <cell r="G316" t="str">
            <v>佐賀県</v>
          </cell>
          <cell r="H316" t="str">
            <v>武雄市</v>
          </cell>
          <cell r="I316">
            <v>41206</v>
          </cell>
          <cell r="J316" t="str">
            <v>御所</v>
          </cell>
          <cell r="K316">
            <v>23</v>
          </cell>
        </row>
        <row r="317">
          <cell r="F317">
            <v>412060024</v>
          </cell>
          <cell r="G317" t="str">
            <v>佐賀県</v>
          </cell>
          <cell r="H317" t="str">
            <v>武雄市</v>
          </cell>
          <cell r="I317">
            <v>41206</v>
          </cell>
          <cell r="J317" t="str">
            <v>下村</v>
          </cell>
          <cell r="K317">
            <v>24</v>
          </cell>
        </row>
        <row r="318">
          <cell r="F318">
            <v>412060012</v>
          </cell>
          <cell r="G318" t="str">
            <v>佐賀県</v>
          </cell>
          <cell r="H318" t="str">
            <v>武雄市</v>
          </cell>
          <cell r="I318">
            <v>41206</v>
          </cell>
          <cell r="J318" t="str">
            <v>小川内</v>
          </cell>
          <cell r="K318">
            <v>12</v>
          </cell>
        </row>
        <row r="319">
          <cell r="F319">
            <v>412060028</v>
          </cell>
          <cell r="G319" t="str">
            <v>佐賀県</v>
          </cell>
          <cell r="H319" t="str">
            <v>武雄市</v>
          </cell>
          <cell r="I319">
            <v>41206</v>
          </cell>
          <cell r="J319" t="str">
            <v>杉岳</v>
          </cell>
          <cell r="K319">
            <v>28</v>
          </cell>
        </row>
        <row r="320">
          <cell r="F320">
            <v>412070001</v>
          </cell>
          <cell r="G320" t="str">
            <v>佐賀県</v>
          </cell>
          <cell r="H320" t="str">
            <v>鹿島市</v>
          </cell>
          <cell r="I320">
            <v>41207</v>
          </cell>
          <cell r="J320" t="str">
            <v>上浅浦</v>
          </cell>
          <cell r="K320">
            <v>1</v>
          </cell>
        </row>
        <row r="321">
          <cell r="F321">
            <v>412070002</v>
          </cell>
          <cell r="G321" t="str">
            <v>佐賀県</v>
          </cell>
          <cell r="H321" t="str">
            <v>鹿島市</v>
          </cell>
          <cell r="I321">
            <v>41207</v>
          </cell>
          <cell r="J321" t="str">
            <v>東三河内</v>
          </cell>
          <cell r="K321">
            <v>2</v>
          </cell>
        </row>
        <row r="322">
          <cell r="F322">
            <v>412070003</v>
          </cell>
          <cell r="G322" t="str">
            <v>佐賀県</v>
          </cell>
          <cell r="H322" t="str">
            <v>鹿島市</v>
          </cell>
          <cell r="I322">
            <v>41207</v>
          </cell>
          <cell r="J322" t="str">
            <v>西三河内</v>
          </cell>
          <cell r="K322">
            <v>3</v>
          </cell>
        </row>
        <row r="323">
          <cell r="I323" t="str">
            <v/>
          </cell>
        </row>
        <row r="324">
          <cell r="F324">
            <v>412070005</v>
          </cell>
          <cell r="G324" t="str">
            <v>佐賀県</v>
          </cell>
          <cell r="H324" t="str">
            <v>鹿島市</v>
          </cell>
          <cell r="I324">
            <v>41207</v>
          </cell>
          <cell r="J324" t="str">
            <v>早ノ瀬</v>
          </cell>
          <cell r="K324">
            <v>5</v>
          </cell>
        </row>
        <row r="325">
          <cell r="F325">
            <v>412070006</v>
          </cell>
          <cell r="G325" t="str">
            <v>佐賀県</v>
          </cell>
          <cell r="H325" t="str">
            <v>鹿島市</v>
          </cell>
          <cell r="I325">
            <v>41207</v>
          </cell>
          <cell r="J325" t="str">
            <v>大野</v>
          </cell>
          <cell r="K325">
            <v>6</v>
          </cell>
        </row>
        <row r="326">
          <cell r="F326">
            <v>412070007</v>
          </cell>
          <cell r="G326" t="str">
            <v>佐賀県</v>
          </cell>
          <cell r="H326" t="str">
            <v>鹿島市</v>
          </cell>
          <cell r="I326">
            <v>41207</v>
          </cell>
          <cell r="J326" t="str">
            <v>広平</v>
          </cell>
          <cell r="K326">
            <v>7</v>
          </cell>
        </row>
        <row r="327">
          <cell r="I327" t="str">
            <v/>
          </cell>
        </row>
        <row r="328">
          <cell r="F328">
            <v>412070009</v>
          </cell>
          <cell r="G328" t="str">
            <v>佐賀県</v>
          </cell>
          <cell r="H328" t="str">
            <v>鹿島市</v>
          </cell>
          <cell r="I328">
            <v>41207</v>
          </cell>
          <cell r="J328" t="str">
            <v>川内</v>
          </cell>
          <cell r="K328">
            <v>9</v>
          </cell>
        </row>
        <row r="329">
          <cell r="F329">
            <v>412070010</v>
          </cell>
          <cell r="G329" t="str">
            <v>佐賀県</v>
          </cell>
          <cell r="H329" t="str">
            <v>鹿島市</v>
          </cell>
          <cell r="I329">
            <v>41207</v>
          </cell>
          <cell r="J329" t="str">
            <v>山浦</v>
          </cell>
          <cell r="K329">
            <v>10</v>
          </cell>
        </row>
        <row r="330">
          <cell r="F330">
            <v>412070011</v>
          </cell>
          <cell r="G330" t="str">
            <v>佐賀県</v>
          </cell>
          <cell r="H330" t="str">
            <v>鹿島市</v>
          </cell>
          <cell r="I330">
            <v>41207</v>
          </cell>
          <cell r="J330" t="str">
            <v>貝瀬</v>
          </cell>
          <cell r="K330">
            <v>11</v>
          </cell>
        </row>
        <row r="331">
          <cell r="F331">
            <v>412070012</v>
          </cell>
          <cell r="G331" t="str">
            <v>佐賀県</v>
          </cell>
          <cell r="H331" t="str">
            <v>鹿島市</v>
          </cell>
          <cell r="I331">
            <v>41207</v>
          </cell>
          <cell r="J331" t="str">
            <v>本城</v>
          </cell>
          <cell r="K331">
            <v>12</v>
          </cell>
        </row>
        <row r="332">
          <cell r="F332">
            <v>412070013</v>
          </cell>
          <cell r="G332" t="str">
            <v>佐賀県</v>
          </cell>
          <cell r="H332" t="str">
            <v>鹿島市</v>
          </cell>
          <cell r="I332">
            <v>41207</v>
          </cell>
          <cell r="J332" t="str">
            <v>鮒越</v>
          </cell>
          <cell r="K332">
            <v>13</v>
          </cell>
        </row>
        <row r="333">
          <cell r="F333">
            <v>412070014</v>
          </cell>
          <cell r="G333" t="str">
            <v>佐賀県</v>
          </cell>
          <cell r="H333" t="str">
            <v>鹿島市</v>
          </cell>
          <cell r="I333">
            <v>41207</v>
          </cell>
          <cell r="J333" t="str">
            <v>中尾</v>
          </cell>
          <cell r="K333">
            <v>14</v>
          </cell>
        </row>
        <row r="334">
          <cell r="F334">
            <v>412070015</v>
          </cell>
          <cell r="G334" t="str">
            <v>佐賀県</v>
          </cell>
          <cell r="H334" t="str">
            <v>鹿島市</v>
          </cell>
          <cell r="I334">
            <v>41207</v>
          </cell>
          <cell r="J334" t="str">
            <v>上古枝</v>
          </cell>
          <cell r="K334">
            <v>15</v>
          </cell>
        </row>
        <row r="335">
          <cell r="F335">
            <v>412070016</v>
          </cell>
          <cell r="G335" t="str">
            <v>佐賀県</v>
          </cell>
          <cell r="H335" t="str">
            <v>鹿島市</v>
          </cell>
          <cell r="I335">
            <v>41207</v>
          </cell>
          <cell r="J335" t="str">
            <v>久保山</v>
          </cell>
          <cell r="K335">
            <v>16</v>
          </cell>
        </row>
        <row r="336">
          <cell r="F336">
            <v>412070017</v>
          </cell>
          <cell r="G336" t="str">
            <v>佐賀県</v>
          </cell>
          <cell r="H336" t="str">
            <v>鹿島市</v>
          </cell>
          <cell r="I336">
            <v>41207</v>
          </cell>
          <cell r="J336" t="str">
            <v>奥山</v>
          </cell>
          <cell r="K336">
            <v>17</v>
          </cell>
        </row>
        <row r="337">
          <cell r="F337">
            <v>412070018</v>
          </cell>
          <cell r="G337" t="str">
            <v>佐賀県</v>
          </cell>
          <cell r="H337" t="str">
            <v>鹿島市</v>
          </cell>
          <cell r="I337">
            <v>41207</v>
          </cell>
          <cell r="J337" t="str">
            <v>竹ノ木庭</v>
          </cell>
          <cell r="K337">
            <v>18</v>
          </cell>
        </row>
        <row r="338">
          <cell r="F338">
            <v>412070019</v>
          </cell>
          <cell r="G338" t="str">
            <v>佐賀県</v>
          </cell>
          <cell r="H338" t="str">
            <v>鹿島市</v>
          </cell>
          <cell r="I338">
            <v>41207</v>
          </cell>
          <cell r="J338" t="str">
            <v>平仁田</v>
          </cell>
          <cell r="K338">
            <v>19</v>
          </cell>
        </row>
        <row r="339">
          <cell r="F339">
            <v>412070020</v>
          </cell>
          <cell r="G339" t="str">
            <v>佐賀県</v>
          </cell>
          <cell r="H339" t="str">
            <v>鹿島市</v>
          </cell>
          <cell r="I339">
            <v>41207</v>
          </cell>
          <cell r="J339" t="str">
            <v>新方</v>
          </cell>
          <cell r="K339">
            <v>20</v>
          </cell>
        </row>
        <row r="340">
          <cell r="F340">
            <v>412070021</v>
          </cell>
          <cell r="G340" t="str">
            <v>佐賀県</v>
          </cell>
          <cell r="H340" t="str">
            <v>鹿島市</v>
          </cell>
          <cell r="I340">
            <v>41207</v>
          </cell>
          <cell r="J340" t="str">
            <v>湯ノ峰</v>
          </cell>
          <cell r="K340">
            <v>21</v>
          </cell>
        </row>
        <row r="341">
          <cell r="F341">
            <v>412070022</v>
          </cell>
          <cell r="G341" t="str">
            <v>佐賀県</v>
          </cell>
          <cell r="H341" t="str">
            <v>鹿島市</v>
          </cell>
          <cell r="I341">
            <v>41207</v>
          </cell>
          <cell r="J341" t="str">
            <v>江福</v>
          </cell>
          <cell r="K341">
            <v>22</v>
          </cell>
        </row>
        <row r="342">
          <cell r="F342">
            <v>412070023</v>
          </cell>
          <cell r="G342" t="str">
            <v>佐賀県</v>
          </cell>
          <cell r="H342" t="str">
            <v>鹿島市</v>
          </cell>
          <cell r="I342">
            <v>41207</v>
          </cell>
          <cell r="J342" t="str">
            <v>飯田</v>
          </cell>
          <cell r="K342">
            <v>23</v>
          </cell>
        </row>
        <row r="343">
          <cell r="F343">
            <v>412070024</v>
          </cell>
          <cell r="G343" t="str">
            <v>佐賀県</v>
          </cell>
          <cell r="H343" t="str">
            <v>鹿島市</v>
          </cell>
          <cell r="I343">
            <v>41207</v>
          </cell>
          <cell r="J343" t="str">
            <v>龍宿浦</v>
          </cell>
          <cell r="K343">
            <v>24</v>
          </cell>
        </row>
        <row r="344">
          <cell r="F344">
            <v>412070025</v>
          </cell>
          <cell r="G344" t="str">
            <v>佐賀県</v>
          </cell>
          <cell r="H344" t="str">
            <v>鹿島市</v>
          </cell>
          <cell r="I344">
            <v>41207</v>
          </cell>
          <cell r="J344" t="str">
            <v>嘉瀬ノ浦</v>
          </cell>
          <cell r="K344">
            <v>25</v>
          </cell>
        </row>
        <row r="345">
          <cell r="F345">
            <v>412070026</v>
          </cell>
          <cell r="G345" t="str">
            <v>佐賀県</v>
          </cell>
          <cell r="H345" t="str">
            <v>鹿島市</v>
          </cell>
          <cell r="I345">
            <v>41207</v>
          </cell>
          <cell r="J345" t="str">
            <v>音成</v>
          </cell>
          <cell r="K345">
            <v>26</v>
          </cell>
        </row>
        <row r="346">
          <cell r="F346">
            <v>412070027</v>
          </cell>
          <cell r="G346" t="str">
            <v>佐賀県</v>
          </cell>
          <cell r="H346" t="str">
            <v>鹿島市</v>
          </cell>
          <cell r="I346">
            <v>41207</v>
          </cell>
          <cell r="J346" t="str">
            <v>大宮田尾</v>
          </cell>
          <cell r="K346">
            <v>27</v>
          </cell>
        </row>
        <row r="347">
          <cell r="F347">
            <v>412070028</v>
          </cell>
          <cell r="G347" t="str">
            <v>佐賀県</v>
          </cell>
          <cell r="H347" t="str">
            <v>鹿島市</v>
          </cell>
          <cell r="I347">
            <v>41207</v>
          </cell>
          <cell r="J347" t="str">
            <v>小宮道</v>
          </cell>
          <cell r="K347">
            <v>28</v>
          </cell>
        </row>
        <row r="348">
          <cell r="F348">
            <v>412070029</v>
          </cell>
          <cell r="G348" t="str">
            <v>佐賀県</v>
          </cell>
          <cell r="H348" t="str">
            <v>鹿島市</v>
          </cell>
          <cell r="I348">
            <v>41207</v>
          </cell>
          <cell r="J348" t="str">
            <v>東塩屋</v>
          </cell>
          <cell r="K348">
            <v>29</v>
          </cell>
        </row>
        <row r="349">
          <cell r="F349">
            <v>412070030</v>
          </cell>
          <cell r="G349" t="str">
            <v>佐賀県</v>
          </cell>
          <cell r="H349" t="str">
            <v>鹿島市</v>
          </cell>
          <cell r="I349">
            <v>41207</v>
          </cell>
          <cell r="J349" t="str">
            <v>西塩屋</v>
          </cell>
          <cell r="K349">
            <v>30</v>
          </cell>
        </row>
        <row r="350">
          <cell r="F350">
            <v>412070031</v>
          </cell>
          <cell r="G350" t="str">
            <v>佐賀県</v>
          </cell>
          <cell r="H350" t="str">
            <v>鹿島市</v>
          </cell>
          <cell r="I350">
            <v>41207</v>
          </cell>
          <cell r="J350" t="str">
            <v>母ヶ浦</v>
          </cell>
          <cell r="K350">
            <v>31</v>
          </cell>
        </row>
        <row r="351">
          <cell r="F351">
            <v>412070032</v>
          </cell>
          <cell r="G351" t="str">
            <v>佐賀県</v>
          </cell>
          <cell r="H351" t="str">
            <v>鹿島市</v>
          </cell>
          <cell r="I351">
            <v>41207</v>
          </cell>
          <cell r="J351" t="str">
            <v>西葉</v>
          </cell>
          <cell r="K351">
            <v>32</v>
          </cell>
        </row>
        <row r="352">
          <cell r="F352">
            <v>412070033</v>
          </cell>
          <cell r="G352" t="str">
            <v>佐賀県</v>
          </cell>
          <cell r="H352" t="str">
            <v>鹿島市</v>
          </cell>
          <cell r="I352">
            <v>41207</v>
          </cell>
          <cell r="J352" t="str">
            <v>七開</v>
          </cell>
          <cell r="K352">
            <v>33</v>
          </cell>
        </row>
        <row r="353">
          <cell r="F353">
            <v>412070034</v>
          </cell>
          <cell r="G353" t="str">
            <v>佐賀県</v>
          </cell>
          <cell r="H353" t="str">
            <v>鹿島市</v>
          </cell>
          <cell r="I353">
            <v>41207</v>
          </cell>
          <cell r="J353" t="str">
            <v>中木庭</v>
          </cell>
          <cell r="K353">
            <v>34</v>
          </cell>
        </row>
        <row r="354">
          <cell r="F354">
            <v>412070035</v>
          </cell>
          <cell r="G354" t="str">
            <v>佐賀県</v>
          </cell>
          <cell r="H354" t="str">
            <v>鹿島市</v>
          </cell>
          <cell r="I354">
            <v>41207</v>
          </cell>
          <cell r="J354" t="str">
            <v>七曲</v>
          </cell>
          <cell r="K354">
            <v>35</v>
          </cell>
        </row>
        <row r="355">
          <cell r="F355">
            <v>412080001</v>
          </cell>
          <cell r="G355" t="str">
            <v>佐賀県</v>
          </cell>
          <cell r="H355" t="str">
            <v>小城市</v>
          </cell>
          <cell r="I355">
            <v>41208</v>
          </cell>
          <cell r="J355" t="str">
            <v>江里山地区棚田保全組合</v>
          </cell>
          <cell r="K355">
            <v>1</v>
          </cell>
        </row>
        <row r="356">
          <cell r="F356">
            <v>412080002</v>
          </cell>
          <cell r="G356" t="str">
            <v>佐賀県</v>
          </cell>
          <cell r="H356" t="str">
            <v>小城市</v>
          </cell>
          <cell r="I356">
            <v>41208</v>
          </cell>
          <cell r="J356" t="str">
            <v>円光寺</v>
          </cell>
          <cell r="K356">
            <v>2</v>
          </cell>
        </row>
        <row r="357">
          <cell r="F357">
            <v>412080003</v>
          </cell>
          <cell r="G357" t="str">
            <v>佐賀県</v>
          </cell>
          <cell r="H357" t="str">
            <v>小城市</v>
          </cell>
          <cell r="I357">
            <v>41208</v>
          </cell>
          <cell r="J357" t="str">
            <v>中村</v>
          </cell>
          <cell r="K357">
            <v>3</v>
          </cell>
        </row>
        <row r="358">
          <cell r="F358">
            <v>412080004</v>
          </cell>
          <cell r="G358" t="str">
            <v>佐賀県</v>
          </cell>
          <cell r="H358" t="str">
            <v>小城市</v>
          </cell>
          <cell r="I358">
            <v>41208</v>
          </cell>
          <cell r="J358" t="str">
            <v>東小松</v>
          </cell>
          <cell r="K358">
            <v>4</v>
          </cell>
        </row>
        <row r="359">
          <cell r="F359">
            <v>412080005</v>
          </cell>
          <cell r="G359" t="str">
            <v>佐賀県</v>
          </cell>
          <cell r="H359" t="str">
            <v>小城市</v>
          </cell>
          <cell r="I359">
            <v>41208</v>
          </cell>
          <cell r="J359" t="str">
            <v>寺浦みかん組合</v>
          </cell>
          <cell r="K359">
            <v>5</v>
          </cell>
        </row>
        <row r="360">
          <cell r="F360">
            <v>412080006</v>
          </cell>
          <cell r="G360" t="str">
            <v>佐賀県</v>
          </cell>
          <cell r="H360" t="str">
            <v>小城市</v>
          </cell>
          <cell r="I360">
            <v>41208</v>
          </cell>
          <cell r="J360" t="str">
            <v>江里口・大日</v>
          </cell>
          <cell r="K360">
            <v>6</v>
          </cell>
        </row>
        <row r="361">
          <cell r="F361">
            <v>412080007</v>
          </cell>
          <cell r="G361" t="str">
            <v>佐賀県</v>
          </cell>
          <cell r="H361" t="str">
            <v>小城市</v>
          </cell>
          <cell r="I361">
            <v>41208</v>
          </cell>
          <cell r="J361" t="str">
            <v>大塚・江里口</v>
          </cell>
          <cell r="K361">
            <v>7</v>
          </cell>
        </row>
        <row r="362">
          <cell r="F362">
            <v>412080008</v>
          </cell>
          <cell r="G362" t="str">
            <v>佐賀県</v>
          </cell>
          <cell r="H362" t="str">
            <v>小城市</v>
          </cell>
          <cell r="I362">
            <v>41208</v>
          </cell>
          <cell r="J362" t="str">
            <v>原田にこにこ組合</v>
          </cell>
          <cell r="K362">
            <v>8</v>
          </cell>
        </row>
        <row r="363">
          <cell r="F363">
            <v>412090001</v>
          </cell>
          <cell r="G363" t="str">
            <v>佐賀県</v>
          </cell>
          <cell r="H363" t="str">
            <v>嬉野市</v>
          </cell>
          <cell r="I363">
            <v>41209</v>
          </cell>
          <cell r="J363" t="str">
            <v>鍋野</v>
          </cell>
          <cell r="K363">
            <v>1</v>
          </cell>
        </row>
        <row r="364">
          <cell r="F364">
            <v>412090002</v>
          </cell>
          <cell r="G364" t="str">
            <v>佐賀県</v>
          </cell>
          <cell r="H364" t="str">
            <v>嬉野市</v>
          </cell>
          <cell r="I364">
            <v>41209</v>
          </cell>
          <cell r="J364" t="str">
            <v>五代</v>
          </cell>
          <cell r="K364">
            <v>2</v>
          </cell>
        </row>
        <row r="365">
          <cell r="F365">
            <v>412090003</v>
          </cell>
          <cell r="G365" t="str">
            <v>佐賀県</v>
          </cell>
          <cell r="H365" t="str">
            <v>嬉野市</v>
          </cell>
          <cell r="I365">
            <v>41209</v>
          </cell>
          <cell r="J365" t="str">
            <v>光武</v>
          </cell>
          <cell r="K365">
            <v>3</v>
          </cell>
        </row>
        <row r="366">
          <cell r="F366">
            <v>412090004</v>
          </cell>
          <cell r="G366" t="str">
            <v>佐賀県</v>
          </cell>
          <cell r="H366" t="str">
            <v>嬉野市</v>
          </cell>
          <cell r="I366">
            <v>41209</v>
          </cell>
          <cell r="J366" t="str">
            <v>堤ノ上</v>
          </cell>
          <cell r="K366">
            <v>4</v>
          </cell>
        </row>
        <row r="367">
          <cell r="F367">
            <v>412090005</v>
          </cell>
          <cell r="G367" t="str">
            <v>佐賀県</v>
          </cell>
          <cell r="H367" t="str">
            <v>嬉野市</v>
          </cell>
          <cell r="I367">
            <v>41209</v>
          </cell>
          <cell r="J367" t="str">
            <v>黒木</v>
          </cell>
          <cell r="K367">
            <v>5</v>
          </cell>
        </row>
        <row r="368">
          <cell r="F368">
            <v>412090006</v>
          </cell>
          <cell r="G368" t="str">
            <v>佐賀県</v>
          </cell>
          <cell r="H368" t="str">
            <v>嬉野市</v>
          </cell>
          <cell r="I368">
            <v>41209</v>
          </cell>
          <cell r="J368" t="str">
            <v>西山</v>
          </cell>
          <cell r="K368">
            <v>6</v>
          </cell>
        </row>
        <row r="369">
          <cell r="F369">
            <v>412090004</v>
          </cell>
          <cell r="G369" t="str">
            <v>佐賀県</v>
          </cell>
          <cell r="H369" t="str">
            <v>嬉野市</v>
          </cell>
          <cell r="I369">
            <v>41209</v>
          </cell>
          <cell r="J369" t="str">
            <v>堤ノ上</v>
          </cell>
          <cell r="K369">
            <v>4</v>
          </cell>
        </row>
        <row r="370">
          <cell r="F370">
            <v>412090009</v>
          </cell>
          <cell r="G370" t="str">
            <v>佐賀県</v>
          </cell>
          <cell r="H370" t="str">
            <v>嬉野市</v>
          </cell>
          <cell r="I370">
            <v>41209</v>
          </cell>
          <cell r="J370" t="str">
            <v>内野山</v>
          </cell>
          <cell r="K370">
            <v>9</v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F373">
            <v>412090012</v>
          </cell>
          <cell r="G373" t="str">
            <v>佐賀県</v>
          </cell>
          <cell r="H373" t="str">
            <v>嬉野市</v>
          </cell>
          <cell r="I373">
            <v>41209</v>
          </cell>
          <cell r="J373" t="str">
            <v>下不動</v>
          </cell>
          <cell r="K373">
            <v>12</v>
          </cell>
        </row>
        <row r="374">
          <cell r="F374">
            <v>412090013</v>
          </cell>
          <cell r="G374" t="str">
            <v>佐賀県</v>
          </cell>
          <cell r="H374" t="str">
            <v>嬉野市</v>
          </cell>
          <cell r="I374">
            <v>41209</v>
          </cell>
          <cell r="J374" t="str">
            <v>大舟</v>
          </cell>
          <cell r="K374">
            <v>13</v>
          </cell>
        </row>
        <row r="375">
          <cell r="F375">
            <v>412090014</v>
          </cell>
          <cell r="G375" t="str">
            <v>佐賀県</v>
          </cell>
          <cell r="H375" t="str">
            <v>嬉野市</v>
          </cell>
          <cell r="I375">
            <v>41209</v>
          </cell>
          <cell r="J375" t="str">
            <v>山本川内</v>
          </cell>
          <cell r="K375">
            <v>14</v>
          </cell>
        </row>
        <row r="376">
          <cell r="F376">
            <v>412090015</v>
          </cell>
          <cell r="G376" t="str">
            <v>佐賀県</v>
          </cell>
          <cell r="H376" t="str">
            <v>嬉野市</v>
          </cell>
          <cell r="I376">
            <v>41209</v>
          </cell>
          <cell r="J376" t="str">
            <v>皿屋谷</v>
          </cell>
          <cell r="K376">
            <v>15</v>
          </cell>
        </row>
        <row r="377">
          <cell r="F377">
            <v>412090016</v>
          </cell>
          <cell r="G377" t="str">
            <v>佐賀県</v>
          </cell>
          <cell r="H377" t="str">
            <v>嬉野市</v>
          </cell>
          <cell r="I377">
            <v>41209</v>
          </cell>
          <cell r="J377" t="str">
            <v>牛ノ岳</v>
          </cell>
          <cell r="K377">
            <v>16</v>
          </cell>
        </row>
        <row r="378">
          <cell r="F378">
            <v>412090017</v>
          </cell>
          <cell r="G378" t="str">
            <v>佐賀県</v>
          </cell>
          <cell r="H378" t="str">
            <v>嬉野市</v>
          </cell>
          <cell r="I378">
            <v>41209</v>
          </cell>
          <cell r="J378" t="str">
            <v>宮の前</v>
          </cell>
          <cell r="K378">
            <v>17</v>
          </cell>
        </row>
        <row r="379">
          <cell r="F379">
            <v>412090018</v>
          </cell>
          <cell r="G379" t="str">
            <v>佐賀県</v>
          </cell>
          <cell r="H379" t="str">
            <v>嬉野市</v>
          </cell>
          <cell r="I379">
            <v>41209</v>
          </cell>
          <cell r="J379" t="str">
            <v>中田</v>
          </cell>
          <cell r="K379">
            <v>18</v>
          </cell>
        </row>
        <row r="380">
          <cell r="F380">
            <v>412090019</v>
          </cell>
          <cell r="G380" t="str">
            <v>佐賀県</v>
          </cell>
          <cell r="H380" t="str">
            <v>嬉野市</v>
          </cell>
          <cell r="I380">
            <v>41209</v>
          </cell>
          <cell r="J380" t="str">
            <v>俵坂</v>
          </cell>
          <cell r="K380">
            <v>19</v>
          </cell>
        </row>
        <row r="381">
          <cell r="F381">
            <v>412090020</v>
          </cell>
          <cell r="G381" t="str">
            <v>佐賀県</v>
          </cell>
          <cell r="H381" t="str">
            <v>嬉野市</v>
          </cell>
          <cell r="I381">
            <v>41209</v>
          </cell>
          <cell r="J381" t="str">
            <v>大塔・平原</v>
          </cell>
          <cell r="K381">
            <v>20</v>
          </cell>
        </row>
        <row r="382">
          <cell r="I382" t="str">
            <v/>
          </cell>
        </row>
        <row r="383">
          <cell r="F383">
            <v>412090022</v>
          </cell>
          <cell r="G383" t="str">
            <v>佐賀県</v>
          </cell>
          <cell r="H383" t="str">
            <v>嬉野市</v>
          </cell>
          <cell r="I383">
            <v>41209</v>
          </cell>
          <cell r="J383" t="str">
            <v>大多布</v>
          </cell>
          <cell r="K383">
            <v>22</v>
          </cell>
        </row>
        <row r="384">
          <cell r="F384">
            <v>412090023</v>
          </cell>
          <cell r="G384" t="str">
            <v>佐賀県</v>
          </cell>
          <cell r="H384" t="str">
            <v>嬉野市</v>
          </cell>
          <cell r="I384">
            <v>41209</v>
          </cell>
          <cell r="J384" t="str">
            <v>宇坪</v>
          </cell>
          <cell r="K384">
            <v>23</v>
          </cell>
        </row>
        <row r="385">
          <cell r="F385">
            <v>412090024</v>
          </cell>
          <cell r="G385" t="str">
            <v>佐賀県</v>
          </cell>
          <cell r="H385" t="str">
            <v>嬉野市</v>
          </cell>
          <cell r="I385">
            <v>41209</v>
          </cell>
          <cell r="J385" t="str">
            <v>荢三</v>
          </cell>
          <cell r="K385">
            <v>24</v>
          </cell>
        </row>
        <row r="386">
          <cell r="I386" t="str">
            <v/>
          </cell>
        </row>
        <row r="387">
          <cell r="F387">
            <v>412090026</v>
          </cell>
          <cell r="G387" t="str">
            <v>佐賀県</v>
          </cell>
          <cell r="H387" t="str">
            <v>嬉野市</v>
          </cell>
          <cell r="I387">
            <v>41209</v>
          </cell>
          <cell r="J387" t="str">
            <v>鹿谷</v>
          </cell>
          <cell r="K387">
            <v>26</v>
          </cell>
        </row>
        <row r="388">
          <cell r="F388">
            <v>412090027</v>
          </cell>
          <cell r="G388" t="str">
            <v>佐賀県</v>
          </cell>
          <cell r="H388" t="str">
            <v>嬉野市</v>
          </cell>
          <cell r="I388">
            <v>41209</v>
          </cell>
          <cell r="J388" t="str">
            <v>金松</v>
          </cell>
          <cell r="K388">
            <v>27</v>
          </cell>
        </row>
        <row r="389">
          <cell r="F389">
            <v>412090028</v>
          </cell>
          <cell r="G389" t="str">
            <v>佐賀県</v>
          </cell>
          <cell r="H389" t="str">
            <v>嬉野市</v>
          </cell>
          <cell r="I389">
            <v>41209</v>
          </cell>
          <cell r="J389" t="str">
            <v>清水</v>
          </cell>
          <cell r="K389">
            <v>28</v>
          </cell>
        </row>
        <row r="390">
          <cell r="F390">
            <v>412090029</v>
          </cell>
          <cell r="G390" t="str">
            <v>佐賀県</v>
          </cell>
          <cell r="H390" t="str">
            <v>嬉野市</v>
          </cell>
          <cell r="I390">
            <v>41209</v>
          </cell>
          <cell r="J390" t="str">
            <v>加杭</v>
          </cell>
          <cell r="K390">
            <v>29</v>
          </cell>
        </row>
        <row r="391">
          <cell r="F391">
            <v>412090033</v>
          </cell>
          <cell r="G391" t="str">
            <v>佐賀県</v>
          </cell>
          <cell r="H391" t="str">
            <v>嬉野市</v>
          </cell>
          <cell r="I391">
            <v>41209</v>
          </cell>
          <cell r="J391" t="str">
            <v>兎鹿野</v>
          </cell>
          <cell r="K391">
            <v>33</v>
          </cell>
        </row>
        <row r="392">
          <cell r="F392">
            <v>412090034</v>
          </cell>
          <cell r="G392" t="str">
            <v>佐賀県</v>
          </cell>
          <cell r="H392" t="str">
            <v>嬉野市</v>
          </cell>
          <cell r="I392">
            <v>41209</v>
          </cell>
          <cell r="J392" t="str">
            <v>西湯岳東</v>
          </cell>
          <cell r="K392">
            <v>34</v>
          </cell>
        </row>
        <row r="393">
          <cell r="F393">
            <v>412090036</v>
          </cell>
          <cell r="G393" t="str">
            <v>佐賀県</v>
          </cell>
          <cell r="H393" t="str">
            <v>嬉野市</v>
          </cell>
          <cell r="I393">
            <v>41209</v>
          </cell>
          <cell r="J393" t="str">
            <v>三反田</v>
          </cell>
          <cell r="K393">
            <v>36</v>
          </cell>
        </row>
        <row r="394">
          <cell r="F394">
            <v>412090039</v>
          </cell>
          <cell r="G394" t="str">
            <v>佐賀県</v>
          </cell>
          <cell r="H394" t="str">
            <v>嬉野市</v>
          </cell>
          <cell r="I394">
            <v>41209</v>
          </cell>
          <cell r="J394" t="str">
            <v>春日</v>
          </cell>
          <cell r="K394">
            <v>39</v>
          </cell>
        </row>
        <row r="395">
          <cell r="F395">
            <v>412090040</v>
          </cell>
          <cell r="G395" t="str">
            <v>佐賀県</v>
          </cell>
          <cell r="H395" t="str">
            <v>嬉野市</v>
          </cell>
          <cell r="I395">
            <v>41209</v>
          </cell>
          <cell r="J395" t="str">
            <v>万財</v>
          </cell>
          <cell r="K395">
            <v>40</v>
          </cell>
        </row>
        <row r="396">
          <cell r="F396">
            <v>412090041</v>
          </cell>
          <cell r="G396" t="str">
            <v>佐賀県</v>
          </cell>
          <cell r="H396" t="str">
            <v>嬉野市</v>
          </cell>
          <cell r="I396">
            <v>41209</v>
          </cell>
          <cell r="J396" t="str">
            <v>峰</v>
          </cell>
          <cell r="K396">
            <v>41</v>
          </cell>
        </row>
        <row r="397">
          <cell r="F397">
            <v>412090042</v>
          </cell>
          <cell r="G397" t="str">
            <v>佐賀県</v>
          </cell>
          <cell r="H397" t="str">
            <v>嬉野市</v>
          </cell>
          <cell r="I397">
            <v>41209</v>
          </cell>
          <cell r="J397" t="str">
            <v>川内</v>
          </cell>
          <cell r="K397">
            <v>42</v>
          </cell>
        </row>
        <row r="398">
          <cell r="F398">
            <v>412090043</v>
          </cell>
          <cell r="G398" t="str">
            <v>佐賀県</v>
          </cell>
          <cell r="H398" t="str">
            <v>嬉野市</v>
          </cell>
          <cell r="I398">
            <v>41209</v>
          </cell>
          <cell r="J398" t="str">
            <v>上西川内</v>
          </cell>
          <cell r="K398">
            <v>43</v>
          </cell>
        </row>
        <row r="399">
          <cell r="F399">
            <v>412090044</v>
          </cell>
          <cell r="G399" t="str">
            <v>佐賀県</v>
          </cell>
          <cell r="H399" t="str">
            <v>嬉野市</v>
          </cell>
          <cell r="I399">
            <v>41209</v>
          </cell>
          <cell r="J399" t="str">
            <v>下西川内</v>
          </cell>
          <cell r="K399">
            <v>44</v>
          </cell>
        </row>
        <row r="400">
          <cell r="F400">
            <v>412090045</v>
          </cell>
          <cell r="G400" t="str">
            <v>佐賀県</v>
          </cell>
          <cell r="H400" t="str">
            <v>嬉野市</v>
          </cell>
          <cell r="I400">
            <v>41209</v>
          </cell>
          <cell r="J400" t="str">
            <v>西吉田</v>
          </cell>
          <cell r="K400">
            <v>45</v>
          </cell>
        </row>
        <row r="401">
          <cell r="F401">
            <v>412090046</v>
          </cell>
          <cell r="G401" t="str">
            <v>佐賀県</v>
          </cell>
          <cell r="H401" t="str">
            <v>嬉野市</v>
          </cell>
          <cell r="I401">
            <v>41209</v>
          </cell>
          <cell r="J401" t="str">
            <v>赤仁田</v>
          </cell>
          <cell r="K401">
            <v>46</v>
          </cell>
        </row>
        <row r="402">
          <cell r="I402" t="str">
            <v/>
          </cell>
        </row>
        <row r="403">
          <cell r="F403">
            <v>412090049</v>
          </cell>
          <cell r="G403" t="str">
            <v>佐賀県</v>
          </cell>
          <cell r="H403" t="str">
            <v>嬉野市</v>
          </cell>
          <cell r="I403">
            <v>41209</v>
          </cell>
          <cell r="J403" t="str">
            <v>馬場</v>
          </cell>
          <cell r="K403">
            <v>49</v>
          </cell>
        </row>
        <row r="404">
          <cell r="F404">
            <v>412090050</v>
          </cell>
          <cell r="G404" t="str">
            <v>佐賀県</v>
          </cell>
          <cell r="H404" t="str">
            <v>嬉野市</v>
          </cell>
          <cell r="I404">
            <v>41209</v>
          </cell>
          <cell r="J404" t="str">
            <v>中不動</v>
          </cell>
          <cell r="K404">
            <v>50</v>
          </cell>
        </row>
        <row r="405">
          <cell r="F405">
            <v>412100001</v>
          </cell>
          <cell r="G405" t="str">
            <v>佐賀県</v>
          </cell>
          <cell r="H405" t="str">
            <v>神埼市</v>
          </cell>
          <cell r="I405">
            <v>41210</v>
          </cell>
          <cell r="J405" t="str">
            <v>広滝東</v>
          </cell>
          <cell r="K405">
            <v>1</v>
          </cell>
        </row>
        <row r="406">
          <cell r="F406">
            <v>412100002</v>
          </cell>
          <cell r="G406" t="str">
            <v>佐賀県</v>
          </cell>
          <cell r="H406" t="str">
            <v>神埼市</v>
          </cell>
          <cell r="I406">
            <v>41210</v>
          </cell>
          <cell r="J406" t="str">
            <v>広滝下</v>
          </cell>
          <cell r="K406">
            <v>2</v>
          </cell>
        </row>
        <row r="407">
          <cell r="F407">
            <v>412100003</v>
          </cell>
          <cell r="G407" t="str">
            <v>佐賀県</v>
          </cell>
          <cell r="H407" t="str">
            <v>神埼市</v>
          </cell>
          <cell r="I407">
            <v>41210</v>
          </cell>
          <cell r="J407" t="str">
            <v>岩屋</v>
          </cell>
          <cell r="K407">
            <v>3</v>
          </cell>
        </row>
        <row r="408">
          <cell r="F408">
            <v>412100004</v>
          </cell>
          <cell r="G408" t="str">
            <v>佐賀県</v>
          </cell>
          <cell r="H408" t="str">
            <v>神埼市</v>
          </cell>
          <cell r="I408">
            <v>41210</v>
          </cell>
          <cell r="J408" t="str">
            <v>政所</v>
          </cell>
          <cell r="K408">
            <v>4</v>
          </cell>
        </row>
        <row r="409">
          <cell r="F409">
            <v>412100005</v>
          </cell>
          <cell r="G409" t="str">
            <v>佐賀県</v>
          </cell>
          <cell r="H409" t="str">
            <v>神埼市</v>
          </cell>
          <cell r="I409">
            <v>41210</v>
          </cell>
          <cell r="J409" t="str">
            <v>倉谷</v>
          </cell>
          <cell r="K409">
            <v>5</v>
          </cell>
        </row>
        <row r="410">
          <cell r="F410">
            <v>412100006</v>
          </cell>
          <cell r="G410" t="str">
            <v>佐賀県</v>
          </cell>
          <cell r="H410" t="str">
            <v>神埼市</v>
          </cell>
          <cell r="I410">
            <v>41210</v>
          </cell>
          <cell r="J410" t="str">
            <v>白木</v>
          </cell>
          <cell r="K410">
            <v>6</v>
          </cell>
        </row>
        <row r="411">
          <cell r="F411">
            <v>412100007</v>
          </cell>
          <cell r="G411" t="str">
            <v>佐賀県</v>
          </cell>
          <cell r="H411" t="str">
            <v>神埼市</v>
          </cell>
          <cell r="I411">
            <v>41210</v>
          </cell>
          <cell r="J411" t="str">
            <v>一番ヶ瀬</v>
          </cell>
          <cell r="K411">
            <v>7</v>
          </cell>
        </row>
        <row r="412">
          <cell r="F412">
            <v>412100008</v>
          </cell>
          <cell r="G412" t="str">
            <v>佐賀県</v>
          </cell>
          <cell r="H412" t="str">
            <v>神埼市</v>
          </cell>
          <cell r="I412">
            <v>41210</v>
          </cell>
          <cell r="J412" t="str">
            <v>服巻</v>
          </cell>
          <cell r="K412">
            <v>8</v>
          </cell>
        </row>
        <row r="413">
          <cell r="F413">
            <v>412100009</v>
          </cell>
          <cell r="G413" t="str">
            <v>佐賀県</v>
          </cell>
          <cell r="H413" t="str">
            <v>神埼市</v>
          </cell>
          <cell r="I413">
            <v>41210</v>
          </cell>
          <cell r="J413" t="str">
            <v>頭野</v>
          </cell>
          <cell r="K413">
            <v>9</v>
          </cell>
        </row>
        <row r="414">
          <cell r="F414">
            <v>412100010</v>
          </cell>
          <cell r="G414" t="str">
            <v>佐賀県</v>
          </cell>
          <cell r="H414" t="str">
            <v>神埼市</v>
          </cell>
          <cell r="I414">
            <v>41210</v>
          </cell>
          <cell r="J414" t="str">
            <v>古賀ノ尾</v>
          </cell>
          <cell r="K414">
            <v>10</v>
          </cell>
        </row>
        <row r="415">
          <cell r="F415">
            <v>412100011</v>
          </cell>
          <cell r="G415" t="str">
            <v>佐賀県</v>
          </cell>
          <cell r="H415" t="str">
            <v>神埼市</v>
          </cell>
          <cell r="I415">
            <v>41210</v>
          </cell>
          <cell r="J415" t="str">
            <v>田中</v>
          </cell>
          <cell r="K415">
            <v>11</v>
          </cell>
        </row>
        <row r="416">
          <cell r="F416">
            <v>412100012</v>
          </cell>
          <cell r="G416" t="str">
            <v>佐賀県</v>
          </cell>
          <cell r="H416" t="str">
            <v>神埼市</v>
          </cell>
          <cell r="I416">
            <v>41210</v>
          </cell>
          <cell r="J416" t="str">
            <v>伊福</v>
          </cell>
          <cell r="K416">
            <v>12</v>
          </cell>
        </row>
        <row r="417">
          <cell r="F417">
            <v>412100013</v>
          </cell>
          <cell r="G417" t="str">
            <v>佐賀県</v>
          </cell>
          <cell r="H417" t="str">
            <v>神埼市</v>
          </cell>
          <cell r="I417">
            <v>41210</v>
          </cell>
          <cell r="J417" t="str">
            <v>東鹿路</v>
          </cell>
          <cell r="K417">
            <v>13</v>
          </cell>
        </row>
        <row r="418">
          <cell r="F418">
            <v>412100014</v>
          </cell>
          <cell r="G418" t="str">
            <v>佐賀県</v>
          </cell>
          <cell r="H418" t="str">
            <v>神埼市</v>
          </cell>
          <cell r="I418">
            <v>41210</v>
          </cell>
          <cell r="J418" t="str">
            <v>大楮</v>
          </cell>
          <cell r="K418">
            <v>14</v>
          </cell>
        </row>
        <row r="419">
          <cell r="F419">
            <v>412100015</v>
          </cell>
          <cell r="G419" t="str">
            <v>佐賀県</v>
          </cell>
          <cell r="H419" t="str">
            <v>神埼市</v>
          </cell>
          <cell r="I419">
            <v>41210</v>
          </cell>
          <cell r="J419" t="str">
            <v>鹿路上</v>
          </cell>
          <cell r="K419">
            <v>15</v>
          </cell>
        </row>
        <row r="420">
          <cell r="F420">
            <v>412100016</v>
          </cell>
          <cell r="G420" t="str">
            <v>佐賀県</v>
          </cell>
          <cell r="H420" t="str">
            <v>神埼市</v>
          </cell>
          <cell r="I420">
            <v>41210</v>
          </cell>
          <cell r="J420" t="str">
            <v>鹿路下</v>
          </cell>
          <cell r="K420">
            <v>16</v>
          </cell>
        </row>
        <row r="421">
          <cell r="F421">
            <v>412100017</v>
          </cell>
          <cell r="G421" t="str">
            <v>佐賀県</v>
          </cell>
          <cell r="H421" t="str">
            <v>神埼市</v>
          </cell>
          <cell r="I421">
            <v>41210</v>
          </cell>
          <cell r="J421" t="str">
            <v>鳥羽院上</v>
          </cell>
          <cell r="K421">
            <v>17</v>
          </cell>
        </row>
        <row r="422">
          <cell r="F422">
            <v>412100018</v>
          </cell>
          <cell r="G422" t="str">
            <v>佐賀県</v>
          </cell>
          <cell r="H422" t="str">
            <v>神埼市</v>
          </cell>
          <cell r="I422">
            <v>41210</v>
          </cell>
          <cell r="J422" t="str">
            <v>鳥羽院下</v>
          </cell>
          <cell r="K422">
            <v>18</v>
          </cell>
        </row>
        <row r="423">
          <cell r="F423">
            <v>412100019</v>
          </cell>
          <cell r="G423" t="str">
            <v>佐賀県</v>
          </cell>
          <cell r="H423" t="str">
            <v>神埼市</v>
          </cell>
          <cell r="I423">
            <v>41210</v>
          </cell>
          <cell r="J423" t="str">
            <v>岩田</v>
          </cell>
          <cell r="K423">
            <v>19</v>
          </cell>
        </row>
        <row r="424">
          <cell r="F424">
            <v>412100020</v>
          </cell>
          <cell r="G424" t="str">
            <v>佐賀県</v>
          </cell>
          <cell r="H424" t="str">
            <v>神埼市</v>
          </cell>
          <cell r="I424">
            <v>41210</v>
          </cell>
          <cell r="J424" t="str">
            <v>小渕</v>
          </cell>
          <cell r="K424">
            <v>20</v>
          </cell>
        </row>
        <row r="425">
          <cell r="F425">
            <v>412100021</v>
          </cell>
          <cell r="G425" t="str">
            <v>佐賀県</v>
          </cell>
          <cell r="H425" t="str">
            <v>神埼市</v>
          </cell>
          <cell r="I425">
            <v>41210</v>
          </cell>
          <cell r="J425" t="str">
            <v>三谷</v>
          </cell>
          <cell r="K425">
            <v>21</v>
          </cell>
        </row>
        <row r="426">
          <cell r="F426">
            <v>412100022</v>
          </cell>
          <cell r="G426" t="str">
            <v>佐賀県</v>
          </cell>
          <cell r="H426" t="str">
            <v>神埼市</v>
          </cell>
          <cell r="I426">
            <v>41210</v>
          </cell>
          <cell r="J426" t="str">
            <v>志波屋</v>
          </cell>
          <cell r="K426">
            <v>22</v>
          </cell>
        </row>
        <row r="427">
          <cell r="F427">
            <v>412100023</v>
          </cell>
          <cell r="G427" t="str">
            <v>佐賀県</v>
          </cell>
          <cell r="H427" t="str">
            <v>神埼市</v>
          </cell>
          <cell r="I427">
            <v>41210</v>
          </cell>
          <cell r="J427" t="str">
            <v>城原</v>
          </cell>
          <cell r="K427">
            <v>23</v>
          </cell>
        </row>
        <row r="428">
          <cell r="F428">
            <v>413270001</v>
          </cell>
          <cell r="G428" t="str">
            <v>佐賀県</v>
          </cell>
          <cell r="H428" t="str">
            <v>吉野ヶ里町</v>
          </cell>
          <cell r="I428">
            <v>41327</v>
          </cell>
          <cell r="J428" t="str">
            <v>上三津東保全会</v>
          </cell>
          <cell r="K428">
            <v>1</v>
          </cell>
        </row>
        <row r="429">
          <cell r="F429">
            <v>413410001</v>
          </cell>
          <cell r="G429" t="str">
            <v>佐賀県</v>
          </cell>
          <cell r="H429" t="str">
            <v>基山町</v>
          </cell>
          <cell r="I429">
            <v>41341</v>
          </cell>
          <cell r="J429" t="str">
            <v>城戸</v>
          </cell>
          <cell r="K429">
            <v>1</v>
          </cell>
        </row>
        <row r="430">
          <cell r="F430">
            <v>413410002</v>
          </cell>
          <cell r="G430" t="str">
            <v>佐賀県</v>
          </cell>
          <cell r="H430" t="str">
            <v>基山町</v>
          </cell>
          <cell r="I430">
            <v>41341</v>
          </cell>
          <cell r="J430" t="str">
            <v>京の坪</v>
          </cell>
          <cell r="K430">
            <v>2</v>
          </cell>
        </row>
        <row r="431">
          <cell r="F431">
            <v>413410003</v>
          </cell>
          <cell r="G431" t="str">
            <v>佐賀県</v>
          </cell>
          <cell r="H431" t="str">
            <v>基山町</v>
          </cell>
          <cell r="I431">
            <v>41341</v>
          </cell>
          <cell r="J431" t="str">
            <v>丸林</v>
          </cell>
          <cell r="K431">
            <v>3</v>
          </cell>
        </row>
        <row r="432">
          <cell r="F432">
            <v>413410004</v>
          </cell>
          <cell r="G432" t="str">
            <v>佐賀県</v>
          </cell>
          <cell r="H432" t="str">
            <v>基山町</v>
          </cell>
          <cell r="I432">
            <v>41341</v>
          </cell>
          <cell r="J432" t="str">
            <v>亀の甲</v>
          </cell>
          <cell r="K432">
            <v>4</v>
          </cell>
        </row>
        <row r="433">
          <cell r="F433">
            <v>413410005</v>
          </cell>
          <cell r="G433" t="str">
            <v>佐賀県</v>
          </cell>
          <cell r="H433" t="str">
            <v>基山町</v>
          </cell>
          <cell r="I433">
            <v>41341</v>
          </cell>
          <cell r="J433" t="str">
            <v>猪の目</v>
          </cell>
          <cell r="K433">
            <v>5</v>
          </cell>
        </row>
        <row r="434">
          <cell r="F434">
            <v>413410006</v>
          </cell>
          <cell r="G434" t="str">
            <v>佐賀県</v>
          </cell>
          <cell r="H434" t="str">
            <v>基山町</v>
          </cell>
          <cell r="I434">
            <v>41341</v>
          </cell>
          <cell r="J434" t="str">
            <v>鎌浦</v>
          </cell>
          <cell r="K434">
            <v>6</v>
          </cell>
        </row>
        <row r="435">
          <cell r="F435">
            <v>413410007</v>
          </cell>
          <cell r="G435" t="str">
            <v>佐賀県</v>
          </cell>
          <cell r="H435" t="str">
            <v>基山町</v>
          </cell>
          <cell r="I435">
            <v>41341</v>
          </cell>
          <cell r="J435" t="str">
            <v>小松</v>
          </cell>
          <cell r="K435">
            <v>7</v>
          </cell>
        </row>
        <row r="436">
          <cell r="F436">
            <v>413460001</v>
          </cell>
          <cell r="G436" t="str">
            <v>佐賀県</v>
          </cell>
          <cell r="H436" t="str">
            <v>みやき町</v>
          </cell>
          <cell r="I436">
            <v>41346</v>
          </cell>
          <cell r="J436" t="str">
            <v>山田集落協定</v>
          </cell>
          <cell r="K436">
            <v>1</v>
          </cell>
        </row>
        <row r="437">
          <cell r="F437">
            <v>413870001</v>
          </cell>
          <cell r="G437" t="str">
            <v>佐賀県</v>
          </cell>
          <cell r="H437" t="str">
            <v>玄海町</v>
          </cell>
          <cell r="I437">
            <v>41387</v>
          </cell>
          <cell r="J437" t="str">
            <v>有浦下</v>
          </cell>
          <cell r="K437">
            <v>1</v>
          </cell>
        </row>
        <row r="438">
          <cell r="F438">
            <v>413870002</v>
          </cell>
          <cell r="G438" t="str">
            <v>佐賀県</v>
          </cell>
          <cell r="H438" t="str">
            <v>玄海町</v>
          </cell>
          <cell r="I438">
            <v>41387</v>
          </cell>
          <cell r="J438" t="str">
            <v>有浦上</v>
          </cell>
          <cell r="K438">
            <v>2</v>
          </cell>
        </row>
        <row r="439">
          <cell r="F439">
            <v>413870003</v>
          </cell>
          <cell r="G439" t="str">
            <v>佐賀県</v>
          </cell>
          <cell r="H439" t="str">
            <v>玄海町</v>
          </cell>
          <cell r="I439">
            <v>41387</v>
          </cell>
          <cell r="J439" t="str">
            <v>諸浦</v>
          </cell>
          <cell r="K439">
            <v>3</v>
          </cell>
        </row>
        <row r="440">
          <cell r="F440">
            <v>413870004</v>
          </cell>
          <cell r="G440" t="str">
            <v>佐賀県</v>
          </cell>
          <cell r="H440" t="str">
            <v>玄海町</v>
          </cell>
          <cell r="I440">
            <v>41387</v>
          </cell>
          <cell r="J440" t="str">
            <v>轟木</v>
          </cell>
          <cell r="K440">
            <v>4</v>
          </cell>
        </row>
        <row r="441">
          <cell r="F441">
            <v>413870005</v>
          </cell>
          <cell r="G441" t="str">
            <v>佐賀県</v>
          </cell>
          <cell r="H441" t="str">
            <v>玄海町</v>
          </cell>
          <cell r="I441">
            <v>41387</v>
          </cell>
          <cell r="J441" t="str">
            <v>座川内</v>
          </cell>
          <cell r="K441">
            <v>5</v>
          </cell>
        </row>
        <row r="442">
          <cell r="F442">
            <v>413870006</v>
          </cell>
          <cell r="G442" t="str">
            <v>佐賀県</v>
          </cell>
          <cell r="H442" t="str">
            <v>玄海町</v>
          </cell>
          <cell r="I442">
            <v>41387</v>
          </cell>
          <cell r="J442" t="str">
            <v>湯野尾</v>
          </cell>
          <cell r="K442">
            <v>6</v>
          </cell>
        </row>
        <row r="443">
          <cell r="F443">
            <v>413870007</v>
          </cell>
          <cell r="G443" t="str">
            <v>佐賀県</v>
          </cell>
          <cell r="H443" t="str">
            <v>玄海町</v>
          </cell>
          <cell r="I443">
            <v>41387</v>
          </cell>
          <cell r="J443" t="str">
            <v>田代</v>
          </cell>
          <cell r="K443">
            <v>7</v>
          </cell>
        </row>
        <row r="444">
          <cell r="F444">
            <v>413870008</v>
          </cell>
          <cell r="G444" t="str">
            <v>佐賀県</v>
          </cell>
          <cell r="H444" t="str">
            <v>玄海町</v>
          </cell>
          <cell r="I444">
            <v>41387</v>
          </cell>
          <cell r="J444" t="str">
            <v>藤平</v>
          </cell>
          <cell r="K444">
            <v>8</v>
          </cell>
        </row>
        <row r="445">
          <cell r="F445">
            <v>413870009</v>
          </cell>
          <cell r="G445" t="str">
            <v>佐賀県</v>
          </cell>
          <cell r="H445" t="str">
            <v>玄海町</v>
          </cell>
          <cell r="I445">
            <v>41387</v>
          </cell>
          <cell r="J445" t="str">
            <v>値賀川内</v>
          </cell>
          <cell r="K445">
            <v>9</v>
          </cell>
        </row>
        <row r="446">
          <cell r="F446">
            <v>413870010</v>
          </cell>
          <cell r="G446" t="str">
            <v>佐賀県</v>
          </cell>
          <cell r="H446" t="str">
            <v>玄海町</v>
          </cell>
          <cell r="I446">
            <v>41387</v>
          </cell>
          <cell r="J446" t="str">
            <v>中通</v>
          </cell>
          <cell r="K446">
            <v>10</v>
          </cell>
        </row>
        <row r="447">
          <cell r="I447" t="str">
            <v/>
          </cell>
        </row>
        <row r="448">
          <cell r="F448">
            <v>413870012</v>
          </cell>
          <cell r="G448" t="str">
            <v>佐賀県</v>
          </cell>
          <cell r="H448" t="str">
            <v>玄海町</v>
          </cell>
          <cell r="I448">
            <v>41387</v>
          </cell>
          <cell r="J448" t="str">
            <v>普恩寺</v>
          </cell>
          <cell r="K448">
            <v>12</v>
          </cell>
        </row>
        <row r="449">
          <cell r="F449">
            <v>413870013</v>
          </cell>
          <cell r="G449" t="str">
            <v>佐賀県</v>
          </cell>
          <cell r="H449" t="str">
            <v>玄海町</v>
          </cell>
          <cell r="I449">
            <v>41387</v>
          </cell>
          <cell r="J449" t="str">
            <v>浜野浦</v>
          </cell>
          <cell r="K449">
            <v>13</v>
          </cell>
        </row>
        <row r="450">
          <cell r="F450">
            <v>413870014</v>
          </cell>
          <cell r="G450" t="str">
            <v>佐賀県</v>
          </cell>
          <cell r="H450" t="str">
            <v>玄海町</v>
          </cell>
          <cell r="I450">
            <v>41387</v>
          </cell>
          <cell r="J450" t="str">
            <v>大薗</v>
          </cell>
          <cell r="K450">
            <v>14</v>
          </cell>
        </row>
        <row r="451">
          <cell r="F451">
            <v>413870015</v>
          </cell>
          <cell r="G451" t="str">
            <v>佐賀県</v>
          </cell>
          <cell r="H451" t="str">
            <v>玄海町</v>
          </cell>
          <cell r="I451">
            <v>41387</v>
          </cell>
          <cell r="J451" t="str">
            <v>石田</v>
          </cell>
          <cell r="K451">
            <v>15</v>
          </cell>
        </row>
        <row r="452">
          <cell r="F452">
            <v>413870016</v>
          </cell>
          <cell r="G452" t="str">
            <v>佐賀県</v>
          </cell>
          <cell r="H452" t="str">
            <v>玄海町</v>
          </cell>
          <cell r="I452">
            <v>41387</v>
          </cell>
          <cell r="J452" t="str">
            <v>牟形</v>
          </cell>
          <cell r="K452">
            <v>16</v>
          </cell>
        </row>
        <row r="453">
          <cell r="F453">
            <v>414010001</v>
          </cell>
          <cell r="G453" t="str">
            <v>佐賀県</v>
          </cell>
          <cell r="H453" t="str">
            <v>有田町</v>
          </cell>
          <cell r="I453">
            <v>41401</v>
          </cell>
          <cell r="J453" t="str">
            <v>本川内・広切</v>
          </cell>
          <cell r="K453">
            <v>1</v>
          </cell>
        </row>
        <row r="454">
          <cell r="F454">
            <v>414010002</v>
          </cell>
          <cell r="G454" t="str">
            <v>佐賀県</v>
          </cell>
          <cell r="H454" t="str">
            <v>有田町</v>
          </cell>
          <cell r="I454">
            <v>41401</v>
          </cell>
          <cell r="J454" t="str">
            <v>後ロ山</v>
          </cell>
          <cell r="K454">
            <v>2</v>
          </cell>
        </row>
        <row r="455">
          <cell r="F455">
            <v>414010003</v>
          </cell>
          <cell r="G455" t="str">
            <v>佐賀県</v>
          </cell>
          <cell r="H455" t="str">
            <v>有田町</v>
          </cell>
          <cell r="I455">
            <v>41401</v>
          </cell>
          <cell r="J455" t="str">
            <v>桑木原</v>
          </cell>
          <cell r="K455">
            <v>3</v>
          </cell>
        </row>
        <row r="456">
          <cell r="F456">
            <v>414010004</v>
          </cell>
          <cell r="G456" t="str">
            <v>佐賀県</v>
          </cell>
          <cell r="H456" t="str">
            <v>有田町</v>
          </cell>
          <cell r="I456">
            <v>41401</v>
          </cell>
          <cell r="J456" t="str">
            <v>山本</v>
          </cell>
          <cell r="K456">
            <v>4</v>
          </cell>
        </row>
        <row r="457">
          <cell r="F457">
            <v>414010005</v>
          </cell>
          <cell r="G457" t="str">
            <v>佐賀県</v>
          </cell>
          <cell r="H457" t="str">
            <v>有田町</v>
          </cell>
          <cell r="I457">
            <v>41401</v>
          </cell>
          <cell r="J457" t="str">
            <v>下野山・大木中原</v>
          </cell>
          <cell r="K457">
            <v>5</v>
          </cell>
        </row>
        <row r="458">
          <cell r="F458">
            <v>414010006</v>
          </cell>
          <cell r="G458" t="str">
            <v>佐賀県</v>
          </cell>
          <cell r="H458" t="str">
            <v>有田町</v>
          </cell>
          <cell r="I458">
            <v>41401</v>
          </cell>
          <cell r="J458" t="str">
            <v>大鳥ヶ倉</v>
          </cell>
          <cell r="K458">
            <v>6</v>
          </cell>
        </row>
        <row r="459">
          <cell r="F459">
            <v>414010007</v>
          </cell>
          <cell r="G459" t="str">
            <v>佐賀県</v>
          </cell>
          <cell r="H459" t="str">
            <v>有田町</v>
          </cell>
          <cell r="I459">
            <v>41401</v>
          </cell>
          <cell r="J459" t="str">
            <v>立部</v>
          </cell>
          <cell r="K459">
            <v>7</v>
          </cell>
        </row>
        <row r="460">
          <cell r="F460">
            <v>414010008</v>
          </cell>
          <cell r="G460" t="str">
            <v>佐賀県</v>
          </cell>
          <cell r="H460" t="str">
            <v>有田町</v>
          </cell>
          <cell r="I460">
            <v>41401</v>
          </cell>
          <cell r="J460" t="str">
            <v>岳</v>
          </cell>
          <cell r="K460">
            <v>8</v>
          </cell>
        </row>
        <row r="461">
          <cell r="F461">
            <v>414010009</v>
          </cell>
          <cell r="G461" t="str">
            <v>佐賀県</v>
          </cell>
          <cell r="H461" t="str">
            <v>有田町</v>
          </cell>
          <cell r="I461">
            <v>41401</v>
          </cell>
          <cell r="J461" t="str">
            <v>切口</v>
          </cell>
          <cell r="K461">
            <v>9</v>
          </cell>
        </row>
        <row r="462">
          <cell r="F462">
            <v>414010010</v>
          </cell>
          <cell r="G462" t="str">
            <v>佐賀県</v>
          </cell>
          <cell r="H462" t="str">
            <v>有田町</v>
          </cell>
          <cell r="I462">
            <v>41401</v>
          </cell>
          <cell r="J462" t="str">
            <v>上山谷</v>
          </cell>
          <cell r="K462">
            <v>10</v>
          </cell>
        </row>
        <row r="463">
          <cell r="F463">
            <v>414010011</v>
          </cell>
          <cell r="G463" t="str">
            <v>佐賀県</v>
          </cell>
          <cell r="H463" t="str">
            <v>有田町</v>
          </cell>
          <cell r="I463">
            <v>41401</v>
          </cell>
          <cell r="J463" t="str">
            <v>広瀬山</v>
          </cell>
          <cell r="K463">
            <v>11</v>
          </cell>
        </row>
        <row r="464">
          <cell r="F464">
            <v>414010012</v>
          </cell>
          <cell r="G464" t="str">
            <v>佐賀県</v>
          </cell>
          <cell r="H464" t="str">
            <v>有田町</v>
          </cell>
          <cell r="I464">
            <v>41401</v>
          </cell>
          <cell r="J464" t="str">
            <v>広瀬・小森地区</v>
          </cell>
          <cell r="K464">
            <v>12</v>
          </cell>
        </row>
        <row r="465">
          <cell r="F465">
            <v>414010013</v>
          </cell>
          <cell r="G465" t="str">
            <v>佐賀県</v>
          </cell>
          <cell r="H465" t="str">
            <v>有田町</v>
          </cell>
          <cell r="I465">
            <v>41401</v>
          </cell>
          <cell r="J465" t="str">
            <v>牧</v>
          </cell>
          <cell r="K465">
            <v>13</v>
          </cell>
        </row>
        <row r="466">
          <cell r="F466">
            <v>414010014</v>
          </cell>
          <cell r="G466" t="str">
            <v>佐賀県</v>
          </cell>
          <cell r="H466" t="str">
            <v>有田町</v>
          </cell>
          <cell r="I466">
            <v>41401</v>
          </cell>
          <cell r="J466" t="str">
            <v>二ノ瀬</v>
          </cell>
          <cell r="K466">
            <v>14</v>
          </cell>
        </row>
        <row r="467">
          <cell r="F467">
            <v>414010015</v>
          </cell>
          <cell r="G467" t="str">
            <v>佐賀県</v>
          </cell>
          <cell r="H467" t="str">
            <v>有田町</v>
          </cell>
          <cell r="I467">
            <v>41401</v>
          </cell>
          <cell r="J467" t="str">
            <v>上本</v>
          </cell>
          <cell r="K467">
            <v>15</v>
          </cell>
        </row>
        <row r="468">
          <cell r="F468">
            <v>414010016</v>
          </cell>
          <cell r="G468" t="str">
            <v>佐賀県</v>
          </cell>
          <cell r="H468" t="str">
            <v>有田町</v>
          </cell>
          <cell r="I468">
            <v>41401</v>
          </cell>
          <cell r="J468" t="str">
            <v>楠木原</v>
          </cell>
          <cell r="K468">
            <v>16</v>
          </cell>
        </row>
        <row r="469">
          <cell r="F469">
            <v>414010017</v>
          </cell>
          <cell r="G469" t="str">
            <v>佐賀県</v>
          </cell>
          <cell r="H469" t="str">
            <v>有田町</v>
          </cell>
          <cell r="I469">
            <v>41401</v>
          </cell>
          <cell r="J469" t="str">
            <v>下内野</v>
          </cell>
          <cell r="K469">
            <v>17</v>
          </cell>
        </row>
        <row r="470">
          <cell r="F470">
            <v>414010018</v>
          </cell>
          <cell r="G470" t="str">
            <v>佐賀県</v>
          </cell>
          <cell r="H470" t="str">
            <v>有田町</v>
          </cell>
          <cell r="I470">
            <v>41401</v>
          </cell>
          <cell r="J470" t="str">
            <v>上内野</v>
          </cell>
          <cell r="K470">
            <v>18</v>
          </cell>
        </row>
        <row r="471">
          <cell r="F471">
            <v>414010019</v>
          </cell>
          <cell r="G471" t="str">
            <v>佐賀県</v>
          </cell>
          <cell r="H471" t="str">
            <v>有田町</v>
          </cell>
          <cell r="I471">
            <v>41401</v>
          </cell>
          <cell r="J471" t="str">
            <v>北ノ川内</v>
          </cell>
          <cell r="K471">
            <v>19</v>
          </cell>
        </row>
        <row r="472">
          <cell r="I472" t="str">
            <v/>
          </cell>
        </row>
        <row r="473">
          <cell r="F473">
            <v>414230001</v>
          </cell>
          <cell r="G473" t="str">
            <v>佐賀県</v>
          </cell>
          <cell r="H473" t="str">
            <v>大町町</v>
          </cell>
          <cell r="I473">
            <v>41423</v>
          </cell>
          <cell r="J473" t="str">
            <v>不動寺</v>
          </cell>
          <cell r="K473">
            <v>1</v>
          </cell>
        </row>
        <row r="474">
          <cell r="F474">
            <v>414240001</v>
          </cell>
          <cell r="G474" t="str">
            <v>佐賀県</v>
          </cell>
          <cell r="H474" t="str">
            <v>江北町</v>
          </cell>
          <cell r="I474">
            <v>41424</v>
          </cell>
          <cell r="J474" t="str">
            <v>江北町岳区</v>
          </cell>
          <cell r="K474">
            <v>1</v>
          </cell>
        </row>
        <row r="475">
          <cell r="F475">
            <v>414240002</v>
          </cell>
          <cell r="G475" t="str">
            <v>佐賀県</v>
          </cell>
          <cell r="H475" t="str">
            <v>江北町</v>
          </cell>
          <cell r="I475">
            <v>41424</v>
          </cell>
          <cell r="J475" t="str">
            <v>江北町上区</v>
          </cell>
          <cell r="K475">
            <v>2</v>
          </cell>
        </row>
        <row r="476">
          <cell r="F476">
            <v>414240003</v>
          </cell>
          <cell r="G476" t="str">
            <v>佐賀県</v>
          </cell>
          <cell r="H476" t="str">
            <v>江北町</v>
          </cell>
          <cell r="I476">
            <v>41424</v>
          </cell>
          <cell r="J476" t="str">
            <v>江北町観音下</v>
          </cell>
          <cell r="K476">
            <v>3</v>
          </cell>
        </row>
        <row r="477">
          <cell r="F477">
            <v>414240004</v>
          </cell>
          <cell r="G477" t="str">
            <v>佐賀県</v>
          </cell>
          <cell r="H477" t="str">
            <v>江北町</v>
          </cell>
          <cell r="I477">
            <v>41424</v>
          </cell>
          <cell r="J477" t="str">
            <v>江北町白木</v>
          </cell>
          <cell r="K477">
            <v>4</v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F480">
            <v>414240005</v>
          </cell>
          <cell r="G480" t="str">
            <v>佐賀県</v>
          </cell>
          <cell r="H480" t="str">
            <v>江北町</v>
          </cell>
          <cell r="I480">
            <v>41424</v>
          </cell>
          <cell r="J480" t="str">
            <v>江北町門前</v>
          </cell>
          <cell r="K480">
            <v>5</v>
          </cell>
        </row>
        <row r="481">
          <cell r="F481">
            <v>414240006</v>
          </cell>
          <cell r="G481" t="str">
            <v>佐賀県</v>
          </cell>
          <cell r="H481" t="str">
            <v>江北町</v>
          </cell>
          <cell r="I481">
            <v>41424</v>
          </cell>
          <cell r="J481" t="str">
            <v>大町町不動寺</v>
          </cell>
          <cell r="K481">
            <v>6</v>
          </cell>
        </row>
        <row r="482">
          <cell r="I482" t="str">
            <v/>
          </cell>
        </row>
        <row r="483">
          <cell r="F483">
            <v>414250004</v>
          </cell>
          <cell r="G483" t="str">
            <v>佐賀県</v>
          </cell>
          <cell r="H483" t="str">
            <v>白石町</v>
          </cell>
          <cell r="I483">
            <v>41425</v>
          </cell>
          <cell r="J483" t="str">
            <v>白岩</v>
          </cell>
          <cell r="K483">
            <v>4</v>
          </cell>
        </row>
        <row r="484">
          <cell r="F484">
            <v>414250005</v>
          </cell>
          <cell r="G484" t="str">
            <v>佐賀県</v>
          </cell>
          <cell r="H484" t="str">
            <v>白石町</v>
          </cell>
          <cell r="I484">
            <v>41425</v>
          </cell>
          <cell r="J484" t="str">
            <v>喜佐木</v>
          </cell>
          <cell r="K484">
            <v>5</v>
          </cell>
        </row>
        <row r="485">
          <cell r="F485">
            <v>414410001</v>
          </cell>
          <cell r="G485" t="str">
            <v>佐賀県</v>
          </cell>
          <cell r="H485" t="str">
            <v>太良町</v>
          </cell>
          <cell r="I485">
            <v>41441</v>
          </cell>
          <cell r="J485" t="str">
            <v>伊福</v>
          </cell>
          <cell r="K485">
            <v>1</v>
          </cell>
        </row>
        <row r="486">
          <cell r="F486">
            <v>414410002</v>
          </cell>
          <cell r="G486" t="str">
            <v>佐賀県</v>
          </cell>
          <cell r="H486" t="str">
            <v>太良町</v>
          </cell>
          <cell r="I486">
            <v>41441</v>
          </cell>
          <cell r="J486" t="str">
            <v>江岡</v>
          </cell>
          <cell r="K486">
            <v>2</v>
          </cell>
        </row>
        <row r="487">
          <cell r="F487">
            <v>414410003</v>
          </cell>
          <cell r="G487" t="str">
            <v>佐賀県</v>
          </cell>
          <cell r="H487" t="str">
            <v>太良町</v>
          </cell>
          <cell r="I487">
            <v>41441</v>
          </cell>
          <cell r="J487" t="str">
            <v>早垣</v>
          </cell>
          <cell r="K487">
            <v>3</v>
          </cell>
        </row>
        <row r="488">
          <cell r="F488">
            <v>414410004</v>
          </cell>
          <cell r="G488" t="str">
            <v>佐賀県</v>
          </cell>
          <cell r="H488" t="str">
            <v>太良町</v>
          </cell>
          <cell r="I488">
            <v>41441</v>
          </cell>
          <cell r="J488" t="str">
            <v>瀬戸</v>
          </cell>
          <cell r="K488">
            <v>4</v>
          </cell>
        </row>
        <row r="489">
          <cell r="F489">
            <v>414410005</v>
          </cell>
          <cell r="G489" t="str">
            <v>佐賀県</v>
          </cell>
          <cell r="H489" t="str">
            <v>太良町</v>
          </cell>
          <cell r="I489">
            <v>41441</v>
          </cell>
          <cell r="J489" t="str">
            <v>川原</v>
          </cell>
          <cell r="K489">
            <v>5</v>
          </cell>
        </row>
        <row r="490">
          <cell r="F490">
            <v>414410006</v>
          </cell>
          <cell r="G490" t="str">
            <v>佐賀県</v>
          </cell>
          <cell r="H490" t="str">
            <v>太良町</v>
          </cell>
          <cell r="I490">
            <v>41441</v>
          </cell>
          <cell r="J490" t="str">
            <v>次葉深</v>
          </cell>
          <cell r="K490">
            <v>6</v>
          </cell>
        </row>
        <row r="491">
          <cell r="F491">
            <v>414410007</v>
          </cell>
          <cell r="G491" t="str">
            <v>佐賀県</v>
          </cell>
          <cell r="H491" t="str">
            <v>太良町</v>
          </cell>
          <cell r="I491">
            <v>41441</v>
          </cell>
          <cell r="J491" t="str">
            <v>端月</v>
          </cell>
          <cell r="K491">
            <v>7</v>
          </cell>
        </row>
        <row r="492">
          <cell r="F492">
            <v>414410008</v>
          </cell>
          <cell r="G492" t="str">
            <v>佐賀県</v>
          </cell>
          <cell r="H492" t="str">
            <v>太良町</v>
          </cell>
          <cell r="I492">
            <v>41441</v>
          </cell>
          <cell r="J492" t="str">
            <v>喰場</v>
          </cell>
          <cell r="K492">
            <v>8</v>
          </cell>
        </row>
        <row r="493">
          <cell r="F493">
            <v>414410009</v>
          </cell>
          <cell r="G493" t="str">
            <v>佐賀県</v>
          </cell>
          <cell r="H493" t="str">
            <v>太良町</v>
          </cell>
          <cell r="I493">
            <v>41441</v>
          </cell>
          <cell r="J493" t="str">
            <v>大川内</v>
          </cell>
          <cell r="K493">
            <v>9</v>
          </cell>
        </row>
        <row r="494">
          <cell r="F494">
            <v>414410010</v>
          </cell>
          <cell r="G494" t="str">
            <v>佐賀県</v>
          </cell>
          <cell r="H494" t="str">
            <v>太良町</v>
          </cell>
          <cell r="I494">
            <v>41441</v>
          </cell>
          <cell r="J494" t="str">
            <v>小田</v>
          </cell>
          <cell r="K494">
            <v>10</v>
          </cell>
        </row>
        <row r="495">
          <cell r="F495">
            <v>414410011</v>
          </cell>
          <cell r="G495" t="str">
            <v>佐賀県</v>
          </cell>
          <cell r="H495" t="str">
            <v>太良町</v>
          </cell>
          <cell r="I495">
            <v>41441</v>
          </cell>
          <cell r="J495" t="str">
            <v>中尾</v>
          </cell>
          <cell r="K495">
            <v>11</v>
          </cell>
        </row>
        <row r="496">
          <cell r="F496">
            <v>414410012</v>
          </cell>
          <cell r="G496" t="str">
            <v>佐賀県</v>
          </cell>
          <cell r="H496" t="str">
            <v>太良町</v>
          </cell>
          <cell r="I496">
            <v>41441</v>
          </cell>
          <cell r="J496" t="str">
            <v>大野</v>
          </cell>
          <cell r="K496">
            <v>12</v>
          </cell>
        </row>
        <row r="497">
          <cell r="F497">
            <v>414410013</v>
          </cell>
          <cell r="G497" t="str">
            <v>佐賀県</v>
          </cell>
          <cell r="H497" t="str">
            <v>太良町</v>
          </cell>
          <cell r="I497">
            <v>41441</v>
          </cell>
          <cell r="J497" t="str">
            <v>板ノ坂</v>
          </cell>
          <cell r="K497">
            <v>13</v>
          </cell>
        </row>
        <row r="498">
          <cell r="I498" t="str">
            <v/>
          </cell>
        </row>
        <row r="499">
          <cell r="F499">
            <v>414410014</v>
          </cell>
          <cell r="G499" t="str">
            <v>佐賀県</v>
          </cell>
          <cell r="H499" t="str">
            <v>太良町</v>
          </cell>
          <cell r="I499">
            <v>41441</v>
          </cell>
          <cell r="J499" t="str">
            <v>波瀬ノ浦</v>
          </cell>
          <cell r="K499">
            <v>14</v>
          </cell>
        </row>
        <row r="500">
          <cell r="F500">
            <v>414410015</v>
          </cell>
          <cell r="G500" t="str">
            <v>佐賀県</v>
          </cell>
          <cell r="H500" t="str">
            <v>太良町</v>
          </cell>
          <cell r="I500">
            <v>41441</v>
          </cell>
          <cell r="J500" t="str">
            <v>里</v>
          </cell>
          <cell r="K500">
            <v>15</v>
          </cell>
        </row>
        <row r="501">
          <cell r="F501">
            <v>414410016</v>
          </cell>
          <cell r="G501" t="str">
            <v>佐賀県</v>
          </cell>
          <cell r="H501" t="str">
            <v>太良町</v>
          </cell>
          <cell r="I501">
            <v>41441</v>
          </cell>
          <cell r="J501" t="str">
            <v>中畑</v>
          </cell>
          <cell r="K501">
            <v>16</v>
          </cell>
        </row>
        <row r="502">
          <cell r="F502">
            <v>414410017</v>
          </cell>
          <cell r="G502" t="str">
            <v>佐賀県</v>
          </cell>
          <cell r="H502" t="str">
            <v>太良町</v>
          </cell>
          <cell r="I502">
            <v>41441</v>
          </cell>
          <cell r="J502" t="str">
            <v>今里</v>
          </cell>
          <cell r="K502">
            <v>17</v>
          </cell>
        </row>
        <row r="503">
          <cell r="F503">
            <v>414410018</v>
          </cell>
          <cell r="G503" t="str">
            <v>佐賀県</v>
          </cell>
          <cell r="H503" t="str">
            <v>太良町</v>
          </cell>
          <cell r="I503">
            <v>41441</v>
          </cell>
          <cell r="J503" t="str">
            <v>平野</v>
          </cell>
          <cell r="K503">
            <v>18</v>
          </cell>
        </row>
        <row r="504">
          <cell r="F504">
            <v>414410019</v>
          </cell>
          <cell r="G504" t="str">
            <v>佐賀県</v>
          </cell>
          <cell r="H504" t="str">
            <v>太良町</v>
          </cell>
          <cell r="I504">
            <v>41441</v>
          </cell>
          <cell r="J504" t="str">
            <v>黒金</v>
          </cell>
          <cell r="K504">
            <v>19</v>
          </cell>
        </row>
        <row r="505">
          <cell r="F505">
            <v>414410020</v>
          </cell>
          <cell r="G505" t="str">
            <v>佐賀県</v>
          </cell>
          <cell r="H505" t="str">
            <v>太良町</v>
          </cell>
          <cell r="I505">
            <v>41441</v>
          </cell>
          <cell r="J505" t="str">
            <v>青木平</v>
          </cell>
          <cell r="K505">
            <v>20</v>
          </cell>
        </row>
        <row r="506">
          <cell r="F506">
            <v>412060018</v>
          </cell>
          <cell r="G506" t="str">
            <v>佐賀県</v>
          </cell>
          <cell r="H506" t="str">
            <v>武雄市</v>
          </cell>
          <cell r="I506">
            <v>41206</v>
          </cell>
          <cell r="J506" t="str">
            <v>水尾</v>
          </cell>
          <cell r="K506">
            <v>18</v>
          </cell>
        </row>
        <row r="507">
          <cell r="F507">
            <v>412060019</v>
          </cell>
          <cell r="G507" t="str">
            <v>佐賀県</v>
          </cell>
          <cell r="H507" t="str">
            <v>武雄市</v>
          </cell>
          <cell r="I507">
            <v>41206</v>
          </cell>
          <cell r="J507" t="str">
            <v>古場</v>
          </cell>
          <cell r="K507">
            <v>19</v>
          </cell>
        </row>
        <row r="508">
          <cell r="F508">
            <v>412060025</v>
          </cell>
          <cell r="G508" t="str">
            <v>佐賀県</v>
          </cell>
          <cell r="H508" t="str">
            <v>武雄市</v>
          </cell>
          <cell r="I508">
            <v>41206</v>
          </cell>
          <cell r="J508" t="str">
            <v>多々良</v>
          </cell>
          <cell r="K508">
            <v>25</v>
          </cell>
        </row>
        <row r="509">
          <cell r="F509">
            <v>412060026</v>
          </cell>
          <cell r="G509" t="str">
            <v>佐賀県</v>
          </cell>
          <cell r="H509" t="str">
            <v>武雄市</v>
          </cell>
          <cell r="I509">
            <v>41206</v>
          </cell>
          <cell r="J509" t="str">
            <v>松尾谷</v>
          </cell>
          <cell r="K509">
            <v>26</v>
          </cell>
        </row>
        <row r="510">
          <cell r="F510">
            <v>412080009</v>
          </cell>
          <cell r="G510" t="str">
            <v>佐賀県</v>
          </cell>
          <cell r="H510" t="str">
            <v>小城市</v>
          </cell>
          <cell r="I510">
            <v>41208</v>
          </cell>
          <cell r="J510" t="str">
            <v>須ノ木</v>
          </cell>
          <cell r="K510">
            <v>9</v>
          </cell>
        </row>
        <row r="511">
          <cell r="F511">
            <v>412090051</v>
          </cell>
          <cell r="G511" t="str">
            <v>佐賀県</v>
          </cell>
          <cell r="H511" t="str">
            <v>嬉野市</v>
          </cell>
          <cell r="I511">
            <v>41209</v>
          </cell>
          <cell r="J511" t="str">
            <v>松尾</v>
          </cell>
          <cell r="K511">
            <v>51</v>
          </cell>
        </row>
        <row r="512">
          <cell r="I512" t="str">
            <v/>
          </cell>
        </row>
        <row r="513">
          <cell r="I513" t="str">
            <v/>
          </cell>
        </row>
        <row r="514">
          <cell r="I514" t="str">
            <v/>
          </cell>
        </row>
        <row r="515">
          <cell r="I515" t="str">
            <v/>
          </cell>
        </row>
        <row r="516">
          <cell r="I516" t="str">
            <v/>
          </cell>
        </row>
        <row r="517">
          <cell r="I517" t="str">
            <v/>
          </cell>
        </row>
        <row r="518">
          <cell r="I518" t="str">
            <v/>
          </cell>
        </row>
        <row r="519">
          <cell r="I519" t="str">
            <v/>
          </cell>
        </row>
        <row r="520">
          <cell r="I520" t="str">
            <v/>
          </cell>
        </row>
        <row r="521">
          <cell r="I521" t="str">
            <v/>
          </cell>
        </row>
        <row r="522">
          <cell r="I522" t="str">
            <v/>
          </cell>
        </row>
        <row r="523">
          <cell r="I523" t="str">
            <v/>
          </cell>
        </row>
        <row r="524">
          <cell r="I524" t="str">
            <v/>
          </cell>
        </row>
        <row r="525">
          <cell r="I525" t="str">
            <v/>
          </cell>
        </row>
        <row r="526">
          <cell r="I526" t="str">
            <v/>
          </cell>
        </row>
        <row r="527">
          <cell r="I527" t="str">
            <v/>
          </cell>
        </row>
        <row r="528">
          <cell r="I528" t="str">
            <v/>
          </cell>
        </row>
        <row r="529">
          <cell r="I529" t="str">
            <v/>
          </cell>
        </row>
        <row r="530">
          <cell r="I530" t="str">
            <v/>
          </cell>
        </row>
        <row r="531">
          <cell r="I531" t="str">
            <v/>
          </cell>
        </row>
        <row r="532">
          <cell r="I532" t="str">
            <v/>
          </cell>
        </row>
        <row r="533">
          <cell r="I533" t="str">
            <v/>
          </cell>
        </row>
        <row r="534">
          <cell r="I534" t="str">
            <v/>
          </cell>
        </row>
        <row r="535">
          <cell r="I535" t="str">
            <v/>
          </cell>
        </row>
        <row r="536">
          <cell r="I536" t="str">
            <v/>
          </cell>
        </row>
        <row r="537">
          <cell r="I537" t="str">
            <v/>
          </cell>
        </row>
        <row r="538">
          <cell r="I538" t="str">
            <v/>
          </cell>
        </row>
        <row r="539">
          <cell r="I539" t="str">
            <v/>
          </cell>
        </row>
        <row r="540">
          <cell r="I540" t="str">
            <v/>
          </cell>
        </row>
        <row r="541">
          <cell r="I541" t="str">
            <v/>
          </cell>
        </row>
        <row r="542">
          <cell r="I542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地方公共団体コード</v>
          </cell>
        </row>
        <row r="2">
          <cell r="E2">
            <v>1000</v>
          </cell>
        </row>
        <row r="3">
          <cell r="D3" t="str">
            <v>北海道札幌市</v>
          </cell>
          <cell r="E3">
            <v>1100</v>
          </cell>
        </row>
        <row r="4">
          <cell r="D4" t="str">
            <v>北海道函館市</v>
          </cell>
          <cell r="E4">
            <v>1202</v>
          </cell>
        </row>
        <row r="5">
          <cell r="D5" t="str">
            <v>北海道小樽市</v>
          </cell>
          <cell r="E5">
            <v>1203</v>
          </cell>
        </row>
        <row r="6">
          <cell r="D6" t="str">
            <v>北海道旭川市</v>
          </cell>
          <cell r="E6">
            <v>1204</v>
          </cell>
        </row>
        <row r="7">
          <cell r="D7" t="str">
            <v>北海道室蘭市</v>
          </cell>
          <cell r="E7">
            <v>1205</v>
          </cell>
        </row>
        <row r="8">
          <cell r="D8" t="str">
            <v>北海道釧路市</v>
          </cell>
          <cell r="E8">
            <v>1206</v>
          </cell>
        </row>
        <row r="9">
          <cell r="D9" t="str">
            <v>北海道帯広市</v>
          </cell>
          <cell r="E9">
            <v>1207</v>
          </cell>
        </row>
        <row r="10">
          <cell r="D10" t="str">
            <v>北海道北見市</v>
          </cell>
          <cell r="E10">
            <v>1208</v>
          </cell>
        </row>
        <row r="11">
          <cell r="D11" t="str">
            <v>北海道夕張市</v>
          </cell>
          <cell r="E11">
            <v>1209</v>
          </cell>
        </row>
        <row r="12">
          <cell r="D12" t="str">
            <v>北海道岩見沢市</v>
          </cell>
          <cell r="E12">
            <v>1210</v>
          </cell>
        </row>
        <row r="13">
          <cell r="D13" t="str">
            <v>北海道網走市</v>
          </cell>
          <cell r="E13">
            <v>1211</v>
          </cell>
        </row>
        <row r="14">
          <cell r="D14" t="str">
            <v>北海道留萌市</v>
          </cell>
          <cell r="E14">
            <v>1212</v>
          </cell>
        </row>
        <row r="15">
          <cell r="D15" t="str">
            <v>北海道苫小牧市</v>
          </cell>
          <cell r="E15">
            <v>1213</v>
          </cell>
        </row>
        <row r="16">
          <cell r="D16" t="str">
            <v>北海道稚内市</v>
          </cell>
          <cell r="E16">
            <v>1214</v>
          </cell>
        </row>
        <row r="17">
          <cell r="D17" t="str">
            <v>北海道美唄市</v>
          </cell>
          <cell r="E17">
            <v>1215</v>
          </cell>
        </row>
        <row r="18">
          <cell r="D18" t="str">
            <v>北海道芦別市</v>
          </cell>
          <cell r="E18">
            <v>1216</v>
          </cell>
        </row>
        <row r="19">
          <cell r="D19" t="str">
            <v>北海道江別市</v>
          </cell>
          <cell r="E19">
            <v>1217</v>
          </cell>
        </row>
        <row r="20">
          <cell r="D20" t="str">
            <v>北海道赤平市</v>
          </cell>
          <cell r="E20">
            <v>1218</v>
          </cell>
        </row>
        <row r="21">
          <cell r="D21" t="str">
            <v>北海道紋別市</v>
          </cell>
          <cell r="E21">
            <v>1219</v>
          </cell>
        </row>
        <row r="22">
          <cell r="D22" t="str">
            <v>北海道士別市</v>
          </cell>
          <cell r="E22">
            <v>1220</v>
          </cell>
        </row>
        <row r="23">
          <cell r="D23" t="str">
            <v>北海道名寄市</v>
          </cell>
          <cell r="E23">
            <v>1221</v>
          </cell>
        </row>
        <row r="24">
          <cell r="D24" t="str">
            <v>北海道三笠市</v>
          </cell>
          <cell r="E24">
            <v>1222</v>
          </cell>
        </row>
        <row r="25">
          <cell r="D25" t="str">
            <v>北海道根室市</v>
          </cell>
          <cell r="E25">
            <v>1223</v>
          </cell>
        </row>
        <row r="26">
          <cell r="D26" t="str">
            <v>北海道千歳市</v>
          </cell>
          <cell r="E26">
            <v>1224</v>
          </cell>
        </row>
        <row r="27">
          <cell r="D27" t="str">
            <v>北海道滝川市</v>
          </cell>
          <cell r="E27">
            <v>1225</v>
          </cell>
        </row>
        <row r="28">
          <cell r="D28" t="str">
            <v>北海道砂川市</v>
          </cell>
          <cell r="E28">
            <v>1226</v>
          </cell>
        </row>
        <row r="29">
          <cell r="D29" t="str">
            <v>北海道歌志内市</v>
          </cell>
          <cell r="E29">
            <v>1227</v>
          </cell>
        </row>
        <row r="30">
          <cell r="D30" t="str">
            <v>北海道深川市</v>
          </cell>
          <cell r="E30">
            <v>1228</v>
          </cell>
        </row>
        <row r="31">
          <cell r="D31" t="str">
            <v>北海道富良野市</v>
          </cell>
          <cell r="E31">
            <v>1229</v>
          </cell>
        </row>
        <row r="32">
          <cell r="D32" t="str">
            <v>北海道登別市</v>
          </cell>
          <cell r="E32">
            <v>1230</v>
          </cell>
        </row>
        <row r="33">
          <cell r="D33" t="str">
            <v>北海道恵庭市</v>
          </cell>
          <cell r="E33">
            <v>1231</v>
          </cell>
        </row>
        <row r="34">
          <cell r="D34" t="str">
            <v>北海道伊達市</v>
          </cell>
          <cell r="E34">
            <v>1233</v>
          </cell>
        </row>
        <row r="35">
          <cell r="D35" t="str">
            <v>北海道北広島市</v>
          </cell>
          <cell r="E35">
            <v>1234</v>
          </cell>
        </row>
        <row r="36">
          <cell r="D36" t="str">
            <v>北海道石狩市</v>
          </cell>
          <cell r="E36">
            <v>1235</v>
          </cell>
        </row>
        <row r="37">
          <cell r="D37" t="str">
            <v>北海道北斗市</v>
          </cell>
          <cell r="E37">
            <v>1236</v>
          </cell>
        </row>
        <row r="38">
          <cell r="D38" t="str">
            <v>北海道当別町</v>
          </cell>
          <cell r="E38">
            <v>1303</v>
          </cell>
        </row>
        <row r="39">
          <cell r="D39" t="str">
            <v>北海道新篠津村</v>
          </cell>
          <cell r="E39">
            <v>1304</v>
          </cell>
        </row>
        <row r="40">
          <cell r="D40" t="str">
            <v>北海道松前町</v>
          </cell>
          <cell r="E40">
            <v>1331</v>
          </cell>
        </row>
        <row r="41">
          <cell r="D41" t="str">
            <v>北海道福島町</v>
          </cell>
          <cell r="E41">
            <v>1332</v>
          </cell>
        </row>
        <row r="42">
          <cell r="D42" t="str">
            <v>北海道知内町</v>
          </cell>
          <cell r="E42">
            <v>1333</v>
          </cell>
        </row>
        <row r="43">
          <cell r="D43" t="str">
            <v>北海道木古内町</v>
          </cell>
          <cell r="E43">
            <v>1334</v>
          </cell>
        </row>
        <row r="44">
          <cell r="D44" t="str">
            <v>北海道七飯町</v>
          </cell>
          <cell r="E44">
            <v>1337</v>
          </cell>
        </row>
        <row r="45">
          <cell r="D45" t="str">
            <v>北海道鹿部町</v>
          </cell>
          <cell r="E45">
            <v>1343</v>
          </cell>
        </row>
        <row r="46">
          <cell r="D46" t="str">
            <v>北海道森町</v>
          </cell>
          <cell r="E46">
            <v>1345</v>
          </cell>
        </row>
        <row r="47">
          <cell r="D47" t="str">
            <v>北海道八雲町</v>
          </cell>
          <cell r="E47">
            <v>1346</v>
          </cell>
        </row>
        <row r="48">
          <cell r="D48" t="str">
            <v>北海道長万部町</v>
          </cell>
          <cell r="E48">
            <v>1347</v>
          </cell>
        </row>
        <row r="49">
          <cell r="D49" t="str">
            <v>北海道江差町</v>
          </cell>
          <cell r="E49">
            <v>1361</v>
          </cell>
        </row>
        <row r="50">
          <cell r="D50" t="str">
            <v>北海道上ノ国町</v>
          </cell>
          <cell r="E50">
            <v>1362</v>
          </cell>
        </row>
        <row r="51">
          <cell r="D51" t="str">
            <v>北海道厚沢部町</v>
          </cell>
          <cell r="E51">
            <v>1363</v>
          </cell>
        </row>
        <row r="52">
          <cell r="D52" t="str">
            <v>北海道乙部町</v>
          </cell>
          <cell r="E52">
            <v>1364</v>
          </cell>
        </row>
        <row r="53">
          <cell r="D53" t="str">
            <v>北海道奥尻町</v>
          </cell>
          <cell r="E53">
            <v>1367</v>
          </cell>
        </row>
        <row r="54">
          <cell r="D54" t="str">
            <v>北海道今金町</v>
          </cell>
          <cell r="E54">
            <v>1370</v>
          </cell>
        </row>
        <row r="55">
          <cell r="D55" t="str">
            <v>北海道せたな町</v>
          </cell>
          <cell r="E55">
            <v>1371</v>
          </cell>
        </row>
        <row r="56">
          <cell r="D56" t="str">
            <v>北海道島牧村</v>
          </cell>
          <cell r="E56">
            <v>1391</v>
          </cell>
        </row>
        <row r="57">
          <cell r="D57" t="str">
            <v>北海道寿都町</v>
          </cell>
          <cell r="E57">
            <v>1392</v>
          </cell>
        </row>
        <row r="58">
          <cell r="D58" t="str">
            <v>北海道黒松内町</v>
          </cell>
          <cell r="E58">
            <v>1393</v>
          </cell>
        </row>
        <row r="59">
          <cell r="D59" t="str">
            <v>北海道蘭越町</v>
          </cell>
          <cell r="E59">
            <v>1394</v>
          </cell>
        </row>
        <row r="60">
          <cell r="D60" t="str">
            <v>北海道ニセコ町</v>
          </cell>
          <cell r="E60">
            <v>1395</v>
          </cell>
        </row>
        <row r="61">
          <cell r="D61" t="str">
            <v>北海道真狩村</v>
          </cell>
          <cell r="E61">
            <v>1396</v>
          </cell>
        </row>
        <row r="62">
          <cell r="D62" t="str">
            <v>北海道留寿都村</v>
          </cell>
          <cell r="E62">
            <v>1397</v>
          </cell>
        </row>
        <row r="63">
          <cell r="D63" t="str">
            <v>北海道喜茂別町</v>
          </cell>
          <cell r="E63">
            <v>1398</v>
          </cell>
        </row>
        <row r="64">
          <cell r="D64" t="str">
            <v>北海道京極町</v>
          </cell>
          <cell r="E64">
            <v>1399</v>
          </cell>
        </row>
        <row r="65">
          <cell r="D65" t="str">
            <v>北海道倶知安町</v>
          </cell>
          <cell r="E65">
            <v>1400</v>
          </cell>
        </row>
        <row r="66">
          <cell r="D66" t="str">
            <v>北海道共和町</v>
          </cell>
          <cell r="E66">
            <v>1401</v>
          </cell>
        </row>
        <row r="67">
          <cell r="D67" t="str">
            <v>北海道岩内町</v>
          </cell>
          <cell r="E67">
            <v>1402</v>
          </cell>
        </row>
        <row r="68">
          <cell r="D68" t="str">
            <v>北海道泊村</v>
          </cell>
          <cell r="E68">
            <v>1403</v>
          </cell>
        </row>
        <row r="69">
          <cell r="D69" t="str">
            <v>北海道神恵内村</v>
          </cell>
          <cell r="E69">
            <v>1404</v>
          </cell>
        </row>
        <row r="70">
          <cell r="D70" t="str">
            <v>北海道積丹町</v>
          </cell>
          <cell r="E70">
            <v>1405</v>
          </cell>
        </row>
        <row r="71">
          <cell r="D71" t="str">
            <v>北海道古平町</v>
          </cell>
          <cell r="E71">
            <v>1406</v>
          </cell>
        </row>
        <row r="72">
          <cell r="D72" t="str">
            <v>北海道仁木町</v>
          </cell>
          <cell r="E72">
            <v>1407</v>
          </cell>
        </row>
        <row r="73">
          <cell r="D73" t="str">
            <v>北海道余市町</v>
          </cell>
          <cell r="E73">
            <v>1408</v>
          </cell>
        </row>
        <row r="74">
          <cell r="D74" t="str">
            <v>北海道赤井川村</v>
          </cell>
          <cell r="E74">
            <v>1409</v>
          </cell>
        </row>
        <row r="75">
          <cell r="D75" t="str">
            <v>北海道南幌町</v>
          </cell>
          <cell r="E75">
            <v>1423</v>
          </cell>
        </row>
        <row r="76">
          <cell r="D76" t="str">
            <v>北海道奈井江町</v>
          </cell>
          <cell r="E76">
            <v>1424</v>
          </cell>
        </row>
        <row r="77">
          <cell r="D77" t="str">
            <v>北海道上砂川町</v>
          </cell>
          <cell r="E77">
            <v>1425</v>
          </cell>
        </row>
        <row r="78">
          <cell r="D78" t="str">
            <v>北海道由仁町</v>
          </cell>
          <cell r="E78">
            <v>1427</v>
          </cell>
        </row>
        <row r="79">
          <cell r="D79" t="str">
            <v>北海道長沼町</v>
          </cell>
          <cell r="E79">
            <v>1428</v>
          </cell>
        </row>
        <row r="80">
          <cell r="D80" t="str">
            <v>北海道栗山町</v>
          </cell>
          <cell r="E80">
            <v>1429</v>
          </cell>
        </row>
        <row r="81">
          <cell r="D81" t="str">
            <v>北海道月形町</v>
          </cell>
          <cell r="E81">
            <v>1430</v>
          </cell>
        </row>
        <row r="82">
          <cell r="D82" t="str">
            <v>北海道浦臼町</v>
          </cell>
          <cell r="E82">
            <v>1431</v>
          </cell>
        </row>
        <row r="83">
          <cell r="D83" t="str">
            <v>北海道新十津川町</v>
          </cell>
          <cell r="E83">
            <v>1432</v>
          </cell>
        </row>
        <row r="84">
          <cell r="D84" t="str">
            <v>北海道妹背牛町</v>
          </cell>
          <cell r="E84">
            <v>1433</v>
          </cell>
        </row>
        <row r="85">
          <cell r="D85" t="str">
            <v>北海道秩父別町</v>
          </cell>
          <cell r="E85">
            <v>1434</v>
          </cell>
        </row>
        <row r="86">
          <cell r="D86" t="str">
            <v>北海道雨竜町</v>
          </cell>
          <cell r="E86">
            <v>1436</v>
          </cell>
        </row>
        <row r="87">
          <cell r="D87" t="str">
            <v>北海道北竜町</v>
          </cell>
          <cell r="E87">
            <v>1437</v>
          </cell>
        </row>
        <row r="88">
          <cell r="D88" t="str">
            <v>北海道沼田町</v>
          </cell>
          <cell r="E88">
            <v>1438</v>
          </cell>
        </row>
        <row r="89">
          <cell r="D89" t="str">
            <v>北海道鷹栖町</v>
          </cell>
          <cell r="E89">
            <v>1452</v>
          </cell>
        </row>
        <row r="90">
          <cell r="D90" t="str">
            <v>北海道東神楽町</v>
          </cell>
          <cell r="E90">
            <v>1453</v>
          </cell>
        </row>
        <row r="91">
          <cell r="D91" t="str">
            <v>北海道当麻町</v>
          </cell>
          <cell r="E91">
            <v>1454</v>
          </cell>
        </row>
        <row r="92">
          <cell r="D92" t="str">
            <v>北海道比布町</v>
          </cell>
          <cell r="E92">
            <v>1455</v>
          </cell>
        </row>
        <row r="93">
          <cell r="D93" t="str">
            <v>北海道愛別町</v>
          </cell>
          <cell r="E93">
            <v>1456</v>
          </cell>
        </row>
        <row r="94">
          <cell r="D94" t="str">
            <v>北海道上川町</v>
          </cell>
          <cell r="E94">
            <v>1457</v>
          </cell>
        </row>
        <row r="95">
          <cell r="D95" t="str">
            <v>北海道東川町</v>
          </cell>
          <cell r="E95">
            <v>1458</v>
          </cell>
        </row>
        <row r="96">
          <cell r="D96" t="str">
            <v>北海道美瑛町</v>
          </cell>
          <cell r="E96">
            <v>1459</v>
          </cell>
        </row>
        <row r="97">
          <cell r="D97" t="str">
            <v>北海道上富良野町</v>
          </cell>
          <cell r="E97">
            <v>1460</v>
          </cell>
        </row>
        <row r="98">
          <cell r="D98" t="str">
            <v>北海道中富良野町</v>
          </cell>
          <cell r="E98">
            <v>1461</v>
          </cell>
        </row>
        <row r="99">
          <cell r="D99" t="str">
            <v>北海道南富良野町</v>
          </cell>
          <cell r="E99">
            <v>1462</v>
          </cell>
        </row>
        <row r="100">
          <cell r="D100" t="str">
            <v>北海道占冠村</v>
          </cell>
          <cell r="E100">
            <v>1463</v>
          </cell>
        </row>
        <row r="101">
          <cell r="D101" t="str">
            <v>北海道和寒町</v>
          </cell>
          <cell r="E101">
            <v>1464</v>
          </cell>
        </row>
        <row r="102">
          <cell r="D102" t="str">
            <v>北海道剣淵町</v>
          </cell>
          <cell r="E102">
            <v>1465</v>
          </cell>
        </row>
        <row r="103">
          <cell r="D103" t="str">
            <v>北海道下川町</v>
          </cell>
          <cell r="E103">
            <v>1468</v>
          </cell>
        </row>
        <row r="104">
          <cell r="D104" t="str">
            <v>北海道美深町</v>
          </cell>
          <cell r="E104">
            <v>1469</v>
          </cell>
        </row>
        <row r="105">
          <cell r="D105" t="str">
            <v>北海道音威子府村</v>
          </cell>
          <cell r="E105">
            <v>1470</v>
          </cell>
        </row>
        <row r="106">
          <cell r="D106" t="str">
            <v>北海道中川町</v>
          </cell>
          <cell r="E106">
            <v>1471</v>
          </cell>
        </row>
        <row r="107">
          <cell r="D107" t="str">
            <v>北海道幌加内町</v>
          </cell>
          <cell r="E107">
            <v>1472</v>
          </cell>
        </row>
        <row r="108">
          <cell r="D108" t="str">
            <v>北海道増毛町</v>
          </cell>
          <cell r="E108">
            <v>1481</v>
          </cell>
        </row>
        <row r="109">
          <cell r="D109" t="str">
            <v>北海道小平町</v>
          </cell>
          <cell r="E109">
            <v>1482</v>
          </cell>
        </row>
        <row r="110">
          <cell r="D110" t="str">
            <v>北海道苫前町</v>
          </cell>
          <cell r="E110">
            <v>1483</v>
          </cell>
        </row>
        <row r="111">
          <cell r="D111" t="str">
            <v>北海道羽幌町</v>
          </cell>
          <cell r="E111">
            <v>1484</v>
          </cell>
        </row>
        <row r="112">
          <cell r="D112" t="str">
            <v>北海道初山別村</v>
          </cell>
          <cell r="E112">
            <v>1485</v>
          </cell>
        </row>
        <row r="113">
          <cell r="D113" t="str">
            <v>北海道遠別町</v>
          </cell>
          <cell r="E113">
            <v>1486</v>
          </cell>
        </row>
        <row r="114">
          <cell r="D114" t="str">
            <v>北海道天塩町</v>
          </cell>
          <cell r="E114">
            <v>1487</v>
          </cell>
        </row>
        <row r="115">
          <cell r="D115" t="str">
            <v>北海道猿払村</v>
          </cell>
          <cell r="E115">
            <v>1511</v>
          </cell>
        </row>
        <row r="116">
          <cell r="D116" t="str">
            <v>北海道浜頓別町</v>
          </cell>
          <cell r="E116">
            <v>1512</v>
          </cell>
        </row>
        <row r="117">
          <cell r="D117" t="str">
            <v>北海道中頓別町</v>
          </cell>
          <cell r="E117">
            <v>1513</v>
          </cell>
        </row>
        <row r="118">
          <cell r="D118" t="str">
            <v>北海道枝幸町</v>
          </cell>
          <cell r="E118">
            <v>1514</v>
          </cell>
        </row>
        <row r="119">
          <cell r="D119" t="str">
            <v>北海道豊富町</v>
          </cell>
          <cell r="E119">
            <v>1516</v>
          </cell>
        </row>
        <row r="120">
          <cell r="D120" t="str">
            <v>北海道礼文町</v>
          </cell>
          <cell r="E120">
            <v>1517</v>
          </cell>
        </row>
        <row r="121">
          <cell r="D121" t="str">
            <v>北海道利尻町</v>
          </cell>
          <cell r="E121">
            <v>1518</v>
          </cell>
        </row>
        <row r="122">
          <cell r="D122" t="str">
            <v>北海道利尻富士町</v>
          </cell>
          <cell r="E122">
            <v>1519</v>
          </cell>
        </row>
        <row r="123">
          <cell r="D123" t="str">
            <v>北海道幌延町</v>
          </cell>
          <cell r="E123">
            <v>1520</v>
          </cell>
        </row>
        <row r="124">
          <cell r="D124" t="str">
            <v>北海道美幌町</v>
          </cell>
          <cell r="E124">
            <v>1543</v>
          </cell>
        </row>
        <row r="125">
          <cell r="D125" t="str">
            <v>北海道津別町</v>
          </cell>
          <cell r="E125">
            <v>1544</v>
          </cell>
        </row>
        <row r="126">
          <cell r="D126" t="str">
            <v>北海道斜里町</v>
          </cell>
          <cell r="E126">
            <v>1545</v>
          </cell>
        </row>
        <row r="127">
          <cell r="D127" t="str">
            <v>北海道清里町</v>
          </cell>
          <cell r="E127">
            <v>1546</v>
          </cell>
        </row>
        <row r="128">
          <cell r="D128" t="str">
            <v>北海道小清水町</v>
          </cell>
          <cell r="E128">
            <v>1547</v>
          </cell>
        </row>
        <row r="129">
          <cell r="D129" t="str">
            <v>北海道訓子府町</v>
          </cell>
          <cell r="E129">
            <v>1549</v>
          </cell>
        </row>
        <row r="130">
          <cell r="D130" t="str">
            <v>北海道置戸町</v>
          </cell>
          <cell r="E130">
            <v>1550</v>
          </cell>
        </row>
        <row r="131">
          <cell r="D131" t="str">
            <v>北海道佐呂間町</v>
          </cell>
          <cell r="E131">
            <v>1552</v>
          </cell>
        </row>
        <row r="132">
          <cell r="D132" t="str">
            <v>北海道遠軽町</v>
          </cell>
          <cell r="E132">
            <v>1555</v>
          </cell>
        </row>
        <row r="133">
          <cell r="D133" t="str">
            <v>北海道湧別町</v>
          </cell>
          <cell r="E133">
            <v>1559</v>
          </cell>
        </row>
        <row r="134">
          <cell r="D134" t="str">
            <v>北海道滝上町</v>
          </cell>
          <cell r="E134">
            <v>1560</v>
          </cell>
        </row>
        <row r="135">
          <cell r="D135" t="str">
            <v>北海道興部町</v>
          </cell>
          <cell r="E135">
            <v>1561</v>
          </cell>
        </row>
        <row r="136">
          <cell r="D136" t="str">
            <v>北海道西興部村</v>
          </cell>
          <cell r="E136">
            <v>1562</v>
          </cell>
        </row>
        <row r="137">
          <cell r="D137" t="str">
            <v>北海道雄武町</v>
          </cell>
          <cell r="E137">
            <v>1563</v>
          </cell>
        </row>
        <row r="138">
          <cell r="D138" t="str">
            <v>北海道大空町</v>
          </cell>
          <cell r="E138">
            <v>1564</v>
          </cell>
        </row>
        <row r="139">
          <cell r="D139" t="str">
            <v>北海道豊浦町</v>
          </cell>
          <cell r="E139">
            <v>1571</v>
          </cell>
        </row>
        <row r="140">
          <cell r="D140" t="str">
            <v>北海道壮瞥町</v>
          </cell>
          <cell r="E140">
            <v>1575</v>
          </cell>
        </row>
        <row r="141">
          <cell r="D141" t="str">
            <v>北海道白老町</v>
          </cell>
          <cell r="E141">
            <v>1578</v>
          </cell>
        </row>
        <row r="142">
          <cell r="D142" t="str">
            <v>北海道厚真町</v>
          </cell>
          <cell r="E142">
            <v>1581</v>
          </cell>
        </row>
        <row r="143">
          <cell r="D143" t="str">
            <v>北海道洞爺湖町</v>
          </cell>
          <cell r="E143">
            <v>1584</v>
          </cell>
        </row>
        <row r="144">
          <cell r="D144" t="str">
            <v>北海道安平町</v>
          </cell>
          <cell r="E144">
            <v>1585</v>
          </cell>
        </row>
        <row r="145">
          <cell r="D145" t="str">
            <v>北海道むかわ町</v>
          </cell>
          <cell r="E145">
            <v>1586</v>
          </cell>
        </row>
        <row r="146">
          <cell r="D146" t="str">
            <v>北海道日高町</v>
          </cell>
          <cell r="E146">
            <v>1601</v>
          </cell>
        </row>
        <row r="147">
          <cell r="D147" t="str">
            <v>北海道平取町</v>
          </cell>
          <cell r="E147">
            <v>1602</v>
          </cell>
        </row>
        <row r="148">
          <cell r="D148" t="str">
            <v>北海道新冠町</v>
          </cell>
          <cell r="E148">
            <v>1604</v>
          </cell>
        </row>
        <row r="149">
          <cell r="D149" t="str">
            <v>北海道浦河町</v>
          </cell>
          <cell r="E149">
            <v>1607</v>
          </cell>
        </row>
        <row r="150">
          <cell r="D150" t="str">
            <v>北海道様似町</v>
          </cell>
          <cell r="E150">
            <v>1608</v>
          </cell>
        </row>
        <row r="151">
          <cell r="D151" t="str">
            <v>北海道えりも町</v>
          </cell>
          <cell r="E151">
            <v>1609</v>
          </cell>
        </row>
        <row r="152">
          <cell r="D152" t="str">
            <v>北海道新ひだか町</v>
          </cell>
          <cell r="E152">
            <v>1610</v>
          </cell>
        </row>
        <row r="153">
          <cell r="D153" t="str">
            <v>北海道音更町</v>
          </cell>
          <cell r="E153">
            <v>1631</v>
          </cell>
        </row>
        <row r="154">
          <cell r="D154" t="str">
            <v>北海道士幌町</v>
          </cell>
          <cell r="E154">
            <v>1632</v>
          </cell>
        </row>
        <row r="155">
          <cell r="D155" t="str">
            <v>北海道上士幌町</v>
          </cell>
          <cell r="E155">
            <v>1633</v>
          </cell>
        </row>
        <row r="156">
          <cell r="D156" t="str">
            <v>北海道鹿追町</v>
          </cell>
          <cell r="E156">
            <v>1634</v>
          </cell>
        </row>
        <row r="157">
          <cell r="D157" t="str">
            <v>北海道新得町</v>
          </cell>
          <cell r="E157">
            <v>1635</v>
          </cell>
        </row>
        <row r="158">
          <cell r="D158" t="str">
            <v>北海道清水町</v>
          </cell>
          <cell r="E158">
            <v>1636</v>
          </cell>
        </row>
        <row r="159">
          <cell r="D159" t="str">
            <v>北海道芽室町</v>
          </cell>
          <cell r="E159">
            <v>1637</v>
          </cell>
        </row>
        <row r="160">
          <cell r="D160" t="str">
            <v>北海道中札内村</v>
          </cell>
          <cell r="E160">
            <v>1638</v>
          </cell>
        </row>
        <row r="161">
          <cell r="D161" t="str">
            <v>北海道更別村</v>
          </cell>
          <cell r="E161">
            <v>1639</v>
          </cell>
        </row>
        <row r="162">
          <cell r="D162" t="str">
            <v>北海道大樹町</v>
          </cell>
          <cell r="E162">
            <v>1641</v>
          </cell>
        </row>
        <row r="163">
          <cell r="D163" t="str">
            <v>北海道広尾町</v>
          </cell>
          <cell r="E163">
            <v>1642</v>
          </cell>
        </row>
        <row r="164">
          <cell r="D164" t="str">
            <v>北海道幕別町</v>
          </cell>
          <cell r="E164">
            <v>1643</v>
          </cell>
        </row>
        <row r="165">
          <cell r="D165" t="str">
            <v>北海道池田町</v>
          </cell>
          <cell r="E165">
            <v>1644</v>
          </cell>
        </row>
        <row r="166">
          <cell r="D166" t="str">
            <v>北海道豊頃町</v>
          </cell>
          <cell r="E166">
            <v>1645</v>
          </cell>
        </row>
        <row r="167">
          <cell r="D167" t="str">
            <v>北海道本別町</v>
          </cell>
          <cell r="E167">
            <v>1646</v>
          </cell>
        </row>
        <row r="168">
          <cell r="D168" t="str">
            <v>北海道足寄町</v>
          </cell>
          <cell r="E168">
            <v>1647</v>
          </cell>
        </row>
        <row r="169">
          <cell r="D169" t="str">
            <v>北海道陸別町</v>
          </cell>
          <cell r="E169">
            <v>1648</v>
          </cell>
        </row>
        <row r="170">
          <cell r="D170" t="str">
            <v>北海道浦幌町</v>
          </cell>
          <cell r="E170">
            <v>1649</v>
          </cell>
        </row>
        <row r="171">
          <cell r="D171" t="str">
            <v>北海道釧路町</v>
          </cell>
          <cell r="E171">
            <v>1661</v>
          </cell>
        </row>
        <row r="172">
          <cell r="D172" t="str">
            <v>北海道厚岸町</v>
          </cell>
          <cell r="E172">
            <v>1662</v>
          </cell>
        </row>
        <row r="173">
          <cell r="D173" t="str">
            <v>北海道浜中町</v>
          </cell>
          <cell r="E173">
            <v>1663</v>
          </cell>
        </row>
        <row r="174">
          <cell r="D174" t="str">
            <v>北海道標茶町</v>
          </cell>
          <cell r="E174">
            <v>1664</v>
          </cell>
        </row>
        <row r="175">
          <cell r="D175" t="str">
            <v>北海道弟子屈町</v>
          </cell>
          <cell r="E175">
            <v>1665</v>
          </cell>
        </row>
        <row r="176">
          <cell r="D176" t="str">
            <v>北海道鶴居村</v>
          </cell>
          <cell r="E176">
            <v>1667</v>
          </cell>
        </row>
        <row r="177">
          <cell r="D177" t="str">
            <v>北海道白糠町</v>
          </cell>
          <cell r="E177">
            <v>1668</v>
          </cell>
        </row>
        <row r="178">
          <cell r="D178" t="str">
            <v>北海道別海町</v>
          </cell>
          <cell r="E178">
            <v>1691</v>
          </cell>
        </row>
        <row r="179">
          <cell r="D179" t="str">
            <v>北海道中標津町</v>
          </cell>
          <cell r="E179">
            <v>1692</v>
          </cell>
        </row>
        <row r="180">
          <cell r="D180" t="str">
            <v>北海道標津町</v>
          </cell>
          <cell r="E180">
            <v>1693</v>
          </cell>
        </row>
        <row r="181">
          <cell r="D181" t="str">
            <v>北海道羅臼町</v>
          </cell>
          <cell r="E181">
            <v>1694</v>
          </cell>
        </row>
        <row r="182">
          <cell r="E182">
            <v>2000</v>
          </cell>
        </row>
        <row r="183">
          <cell r="D183" t="str">
            <v>青森県青森市</v>
          </cell>
          <cell r="E183">
            <v>2201</v>
          </cell>
        </row>
        <row r="184">
          <cell r="D184" t="str">
            <v>青森県弘前市</v>
          </cell>
          <cell r="E184">
            <v>2202</v>
          </cell>
        </row>
        <row r="185">
          <cell r="D185" t="str">
            <v>青森県八戸市</v>
          </cell>
          <cell r="E185">
            <v>2203</v>
          </cell>
        </row>
        <row r="186">
          <cell r="D186" t="str">
            <v>青森県黒石市</v>
          </cell>
          <cell r="E186">
            <v>2204</v>
          </cell>
        </row>
        <row r="187">
          <cell r="D187" t="str">
            <v>青森県五所川原市</v>
          </cell>
          <cell r="E187">
            <v>2205</v>
          </cell>
        </row>
        <row r="188">
          <cell r="D188" t="str">
            <v>青森県十和田市</v>
          </cell>
          <cell r="E188">
            <v>2206</v>
          </cell>
        </row>
        <row r="189">
          <cell r="D189" t="str">
            <v>青森県三沢市</v>
          </cell>
          <cell r="E189">
            <v>2207</v>
          </cell>
        </row>
        <row r="190">
          <cell r="D190" t="str">
            <v>青森県むつ市</v>
          </cell>
          <cell r="E190">
            <v>2208</v>
          </cell>
        </row>
        <row r="191">
          <cell r="D191" t="str">
            <v>青森県つがる市</v>
          </cell>
          <cell r="E191">
            <v>2209</v>
          </cell>
        </row>
        <row r="192">
          <cell r="D192" t="str">
            <v>青森県平川市</v>
          </cell>
          <cell r="E192">
            <v>2210</v>
          </cell>
        </row>
        <row r="193">
          <cell r="D193" t="str">
            <v>青森県平内町</v>
          </cell>
          <cell r="E193">
            <v>2301</v>
          </cell>
        </row>
        <row r="194">
          <cell r="D194" t="str">
            <v>青森県今別町</v>
          </cell>
          <cell r="E194">
            <v>2303</v>
          </cell>
        </row>
        <row r="195">
          <cell r="D195" t="str">
            <v>青森県蓬田村</v>
          </cell>
          <cell r="E195">
            <v>2304</v>
          </cell>
        </row>
        <row r="196">
          <cell r="D196" t="str">
            <v>青森県外ヶ浜町</v>
          </cell>
          <cell r="E196">
            <v>2307</v>
          </cell>
        </row>
        <row r="197">
          <cell r="D197" t="str">
            <v>青森県鰺ヶ沢町</v>
          </cell>
          <cell r="E197">
            <v>2321</v>
          </cell>
        </row>
        <row r="198">
          <cell r="D198" t="str">
            <v>青森県深浦町</v>
          </cell>
          <cell r="E198">
            <v>2323</v>
          </cell>
        </row>
        <row r="199">
          <cell r="D199" t="str">
            <v>青森県西目屋村</v>
          </cell>
          <cell r="E199">
            <v>2343</v>
          </cell>
        </row>
        <row r="200">
          <cell r="D200" t="str">
            <v>青森県藤崎町</v>
          </cell>
          <cell r="E200">
            <v>2361</v>
          </cell>
        </row>
        <row r="201">
          <cell r="D201" t="str">
            <v>青森県大鰐町</v>
          </cell>
          <cell r="E201">
            <v>2362</v>
          </cell>
        </row>
        <row r="202">
          <cell r="D202" t="str">
            <v>青森県田舎館村</v>
          </cell>
          <cell r="E202">
            <v>2367</v>
          </cell>
        </row>
        <row r="203">
          <cell r="D203" t="str">
            <v>青森県板柳町</v>
          </cell>
          <cell r="E203">
            <v>2381</v>
          </cell>
        </row>
        <row r="204">
          <cell r="D204" t="str">
            <v>青森県鶴田町</v>
          </cell>
          <cell r="E204">
            <v>2384</v>
          </cell>
        </row>
        <row r="205">
          <cell r="D205" t="str">
            <v>青森県中泊町</v>
          </cell>
          <cell r="E205">
            <v>2387</v>
          </cell>
        </row>
        <row r="206">
          <cell r="D206" t="str">
            <v>青森県野辺地町</v>
          </cell>
          <cell r="E206">
            <v>2401</v>
          </cell>
        </row>
        <row r="207">
          <cell r="D207" t="str">
            <v>青森県七戸町</v>
          </cell>
          <cell r="E207">
            <v>2402</v>
          </cell>
        </row>
        <row r="208">
          <cell r="D208" t="str">
            <v>青森県六戸町</v>
          </cell>
          <cell r="E208">
            <v>2405</v>
          </cell>
        </row>
        <row r="209">
          <cell r="D209" t="str">
            <v>青森県横浜町</v>
          </cell>
          <cell r="E209">
            <v>2406</v>
          </cell>
        </row>
        <row r="210">
          <cell r="D210" t="str">
            <v>青森県東北町</v>
          </cell>
          <cell r="E210">
            <v>2408</v>
          </cell>
        </row>
        <row r="211">
          <cell r="D211" t="str">
            <v>青森県六ヶ所村</v>
          </cell>
          <cell r="E211">
            <v>2411</v>
          </cell>
        </row>
        <row r="212">
          <cell r="D212" t="str">
            <v>青森県おいらせ町</v>
          </cell>
          <cell r="E212">
            <v>2412</v>
          </cell>
        </row>
        <row r="213">
          <cell r="D213" t="str">
            <v>青森県大間町</v>
          </cell>
          <cell r="E213">
            <v>2423</v>
          </cell>
        </row>
        <row r="214">
          <cell r="D214" t="str">
            <v>青森県東通村</v>
          </cell>
          <cell r="E214">
            <v>2424</v>
          </cell>
        </row>
        <row r="215">
          <cell r="D215" t="str">
            <v>青森県風間浦村</v>
          </cell>
          <cell r="E215">
            <v>2425</v>
          </cell>
        </row>
        <row r="216">
          <cell r="D216" t="str">
            <v>青森県佐井村</v>
          </cell>
          <cell r="E216">
            <v>2426</v>
          </cell>
        </row>
        <row r="217">
          <cell r="D217" t="str">
            <v>青森県三戸町</v>
          </cell>
          <cell r="E217">
            <v>2441</v>
          </cell>
        </row>
        <row r="218">
          <cell r="D218" t="str">
            <v>青森県五戸町</v>
          </cell>
          <cell r="E218">
            <v>2442</v>
          </cell>
        </row>
        <row r="219">
          <cell r="D219" t="str">
            <v>青森県田子町</v>
          </cell>
          <cell r="E219">
            <v>2443</v>
          </cell>
        </row>
        <row r="220">
          <cell r="D220" t="str">
            <v>青森県南部町</v>
          </cell>
          <cell r="E220">
            <v>2445</v>
          </cell>
        </row>
        <row r="221">
          <cell r="D221" t="str">
            <v>青森県階上町</v>
          </cell>
          <cell r="E221">
            <v>2446</v>
          </cell>
        </row>
        <row r="222">
          <cell r="D222" t="str">
            <v>青森県新郷村</v>
          </cell>
          <cell r="E222">
            <v>2450</v>
          </cell>
        </row>
        <row r="223">
          <cell r="E223">
            <v>3000</v>
          </cell>
        </row>
        <row r="224">
          <cell r="D224" t="str">
            <v>岩手県盛岡市</v>
          </cell>
          <cell r="E224">
            <v>3201</v>
          </cell>
        </row>
        <row r="225">
          <cell r="D225" t="str">
            <v>岩手県宮古市</v>
          </cell>
          <cell r="E225">
            <v>3202</v>
          </cell>
        </row>
        <row r="226">
          <cell r="D226" t="str">
            <v>岩手県大船渡市</v>
          </cell>
          <cell r="E226">
            <v>3203</v>
          </cell>
        </row>
        <row r="227">
          <cell r="D227" t="str">
            <v>岩手県花巻市</v>
          </cell>
          <cell r="E227">
            <v>3205</v>
          </cell>
        </row>
        <row r="228">
          <cell r="D228" t="str">
            <v>岩手県北上市</v>
          </cell>
          <cell r="E228">
            <v>3206</v>
          </cell>
        </row>
        <row r="229">
          <cell r="D229" t="str">
            <v>岩手県久慈市</v>
          </cell>
          <cell r="E229">
            <v>3207</v>
          </cell>
        </row>
        <row r="230">
          <cell r="D230" t="str">
            <v>岩手県遠野市</v>
          </cell>
          <cell r="E230">
            <v>3208</v>
          </cell>
        </row>
        <row r="231">
          <cell r="D231" t="str">
            <v>岩手県一関市</v>
          </cell>
          <cell r="E231">
            <v>3209</v>
          </cell>
        </row>
        <row r="232">
          <cell r="D232" t="str">
            <v>岩手県陸前高田市</v>
          </cell>
          <cell r="E232">
            <v>3210</v>
          </cell>
        </row>
        <row r="233">
          <cell r="D233" t="str">
            <v>岩手県釜石市</v>
          </cell>
          <cell r="E233">
            <v>3211</v>
          </cell>
        </row>
        <row r="234">
          <cell r="D234" t="str">
            <v>岩手県二戸市</v>
          </cell>
          <cell r="E234">
            <v>3213</v>
          </cell>
        </row>
        <row r="235">
          <cell r="D235" t="str">
            <v>岩手県八幡平市</v>
          </cell>
          <cell r="E235">
            <v>3214</v>
          </cell>
        </row>
        <row r="236">
          <cell r="D236" t="str">
            <v>岩手県奥州市</v>
          </cell>
          <cell r="E236">
            <v>3215</v>
          </cell>
        </row>
        <row r="237">
          <cell r="D237" t="str">
            <v>岩手県滝沢市</v>
          </cell>
          <cell r="E237">
            <v>3216</v>
          </cell>
        </row>
        <row r="238">
          <cell r="D238" t="str">
            <v>岩手県雫石町</v>
          </cell>
          <cell r="E238">
            <v>3301</v>
          </cell>
        </row>
        <row r="239">
          <cell r="D239" t="str">
            <v>岩手県葛巻町</v>
          </cell>
          <cell r="E239">
            <v>3302</v>
          </cell>
        </row>
        <row r="240">
          <cell r="D240" t="str">
            <v>岩手県岩手町</v>
          </cell>
          <cell r="E240">
            <v>3303</v>
          </cell>
        </row>
        <row r="241">
          <cell r="D241" t="str">
            <v>岩手県紫波町</v>
          </cell>
          <cell r="E241">
            <v>3321</v>
          </cell>
        </row>
        <row r="242">
          <cell r="D242" t="str">
            <v>岩手県矢巾町</v>
          </cell>
          <cell r="E242">
            <v>3322</v>
          </cell>
        </row>
        <row r="243">
          <cell r="D243" t="str">
            <v>岩手県西和賀町</v>
          </cell>
          <cell r="E243">
            <v>3366</v>
          </cell>
        </row>
        <row r="244">
          <cell r="D244" t="str">
            <v>岩手県金ケ崎町</v>
          </cell>
          <cell r="E244">
            <v>3381</v>
          </cell>
        </row>
        <row r="245">
          <cell r="D245" t="str">
            <v>岩手県平泉町</v>
          </cell>
          <cell r="E245">
            <v>3402</v>
          </cell>
        </row>
        <row r="246">
          <cell r="D246" t="str">
            <v>岩手県住田町</v>
          </cell>
          <cell r="E246">
            <v>3441</v>
          </cell>
        </row>
        <row r="247">
          <cell r="D247" t="str">
            <v>岩手県大槌町</v>
          </cell>
          <cell r="E247">
            <v>3461</v>
          </cell>
        </row>
        <row r="248">
          <cell r="D248" t="str">
            <v>岩手県山田町</v>
          </cell>
          <cell r="E248">
            <v>3482</v>
          </cell>
        </row>
        <row r="249">
          <cell r="D249" t="str">
            <v>岩手県岩泉町</v>
          </cell>
          <cell r="E249">
            <v>3483</v>
          </cell>
        </row>
        <row r="250">
          <cell r="D250" t="str">
            <v>岩手県田野畑村</v>
          </cell>
          <cell r="E250">
            <v>3484</v>
          </cell>
        </row>
        <row r="251">
          <cell r="D251" t="str">
            <v>岩手県普代村</v>
          </cell>
          <cell r="E251">
            <v>3485</v>
          </cell>
        </row>
        <row r="252">
          <cell r="D252" t="str">
            <v>岩手県軽米町</v>
          </cell>
          <cell r="E252">
            <v>3501</v>
          </cell>
        </row>
        <row r="253">
          <cell r="D253" t="str">
            <v>岩手県野田村</v>
          </cell>
          <cell r="E253">
            <v>3503</v>
          </cell>
        </row>
        <row r="254">
          <cell r="D254" t="str">
            <v>岩手県九戸村</v>
          </cell>
          <cell r="E254">
            <v>3506</v>
          </cell>
        </row>
        <row r="255">
          <cell r="D255" t="str">
            <v>岩手県洋野町</v>
          </cell>
          <cell r="E255">
            <v>3507</v>
          </cell>
        </row>
        <row r="256">
          <cell r="D256" t="str">
            <v>岩手県一戸町</v>
          </cell>
          <cell r="E256">
            <v>3524</v>
          </cell>
        </row>
        <row r="257">
          <cell r="E257">
            <v>4000</v>
          </cell>
        </row>
        <row r="258">
          <cell r="D258" t="str">
            <v>宮城県仙台市</v>
          </cell>
          <cell r="E258">
            <v>4100</v>
          </cell>
        </row>
        <row r="259">
          <cell r="D259" t="str">
            <v>宮城県石巻市</v>
          </cell>
          <cell r="E259">
            <v>4202</v>
          </cell>
        </row>
        <row r="260">
          <cell r="D260" t="str">
            <v>宮城県塩竈市</v>
          </cell>
          <cell r="E260">
            <v>4203</v>
          </cell>
        </row>
        <row r="261">
          <cell r="D261" t="str">
            <v>宮城県気仙沼市</v>
          </cell>
          <cell r="E261">
            <v>4205</v>
          </cell>
        </row>
        <row r="262">
          <cell r="D262" t="str">
            <v>宮城県白石市</v>
          </cell>
          <cell r="E262">
            <v>4206</v>
          </cell>
        </row>
        <row r="263">
          <cell r="D263" t="str">
            <v>宮城県名取市</v>
          </cell>
          <cell r="E263">
            <v>4207</v>
          </cell>
        </row>
        <row r="264">
          <cell r="D264" t="str">
            <v>宮城県角田市</v>
          </cell>
          <cell r="E264">
            <v>4208</v>
          </cell>
        </row>
        <row r="265">
          <cell r="D265" t="str">
            <v>宮城県多賀城市</v>
          </cell>
          <cell r="E265">
            <v>4209</v>
          </cell>
        </row>
        <row r="266">
          <cell r="D266" t="str">
            <v>宮城県岩沼市</v>
          </cell>
          <cell r="E266">
            <v>4211</v>
          </cell>
        </row>
        <row r="267">
          <cell r="D267" t="str">
            <v>宮城県登米市</v>
          </cell>
          <cell r="E267">
            <v>4212</v>
          </cell>
        </row>
        <row r="268">
          <cell r="D268" t="str">
            <v>宮城県栗原市</v>
          </cell>
          <cell r="E268">
            <v>4213</v>
          </cell>
        </row>
        <row r="269">
          <cell r="D269" t="str">
            <v>宮城県東松島市</v>
          </cell>
          <cell r="E269">
            <v>4214</v>
          </cell>
        </row>
        <row r="270">
          <cell r="D270" t="str">
            <v>宮城県大崎市</v>
          </cell>
          <cell r="E270">
            <v>4215</v>
          </cell>
        </row>
        <row r="271">
          <cell r="D271" t="str">
            <v>宮城県富谷市</v>
          </cell>
          <cell r="E271">
            <v>4216</v>
          </cell>
        </row>
        <row r="272">
          <cell r="D272" t="str">
            <v>宮城県蔵王町</v>
          </cell>
          <cell r="E272">
            <v>4301</v>
          </cell>
        </row>
        <row r="273">
          <cell r="D273" t="str">
            <v>宮城県七ヶ宿町</v>
          </cell>
          <cell r="E273">
            <v>4302</v>
          </cell>
        </row>
        <row r="274">
          <cell r="D274" t="str">
            <v>宮城県大河原町</v>
          </cell>
          <cell r="E274">
            <v>4321</v>
          </cell>
        </row>
        <row r="275">
          <cell r="D275" t="str">
            <v>宮城県村田町</v>
          </cell>
          <cell r="E275">
            <v>4322</v>
          </cell>
        </row>
        <row r="276">
          <cell r="D276" t="str">
            <v>宮城県柴田町</v>
          </cell>
          <cell r="E276">
            <v>4323</v>
          </cell>
        </row>
        <row r="277">
          <cell r="D277" t="str">
            <v>宮城県川崎町</v>
          </cell>
          <cell r="E277">
            <v>4324</v>
          </cell>
        </row>
        <row r="278">
          <cell r="D278" t="str">
            <v>宮城県丸森町</v>
          </cell>
          <cell r="E278">
            <v>4341</v>
          </cell>
        </row>
        <row r="279">
          <cell r="D279" t="str">
            <v>宮城県亘理町</v>
          </cell>
          <cell r="E279">
            <v>4361</v>
          </cell>
        </row>
        <row r="280">
          <cell r="D280" t="str">
            <v>宮城県山元町</v>
          </cell>
          <cell r="E280">
            <v>4362</v>
          </cell>
        </row>
        <row r="281">
          <cell r="D281" t="str">
            <v>宮城県松島町</v>
          </cell>
          <cell r="E281">
            <v>4401</v>
          </cell>
        </row>
        <row r="282">
          <cell r="D282" t="str">
            <v>宮城県七ヶ浜町</v>
          </cell>
          <cell r="E282">
            <v>4404</v>
          </cell>
        </row>
        <row r="283">
          <cell r="D283" t="str">
            <v>宮城県利府町</v>
          </cell>
          <cell r="E283">
            <v>4406</v>
          </cell>
        </row>
        <row r="284">
          <cell r="D284" t="str">
            <v>宮城県大和町</v>
          </cell>
          <cell r="E284">
            <v>4421</v>
          </cell>
        </row>
        <row r="285">
          <cell r="D285" t="str">
            <v>宮城県大郷町</v>
          </cell>
          <cell r="E285">
            <v>4422</v>
          </cell>
        </row>
        <row r="286">
          <cell r="D286" t="str">
            <v>宮城県大衡村</v>
          </cell>
          <cell r="E286">
            <v>4424</v>
          </cell>
        </row>
        <row r="287">
          <cell r="D287" t="str">
            <v>宮城県色麻町</v>
          </cell>
          <cell r="E287">
            <v>4444</v>
          </cell>
        </row>
        <row r="288">
          <cell r="D288" t="str">
            <v>宮城県加美町</v>
          </cell>
          <cell r="E288">
            <v>4445</v>
          </cell>
        </row>
        <row r="289">
          <cell r="D289" t="str">
            <v>宮城県涌谷町</v>
          </cell>
          <cell r="E289">
            <v>4501</v>
          </cell>
        </row>
        <row r="290">
          <cell r="D290" t="str">
            <v>宮城県美里町</v>
          </cell>
          <cell r="E290">
            <v>4505</v>
          </cell>
        </row>
        <row r="291">
          <cell r="D291" t="str">
            <v>宮城県女川町</v>
          </cell>
          <cell r="E291">
            <v>4581</v>
          </cell>
        </row>
        <row r="292">
          <cell r="D292" t="str">
            <v>宮城県南三陸町</v>
          </cell>
          <cell r="E292">
            <v>4606</v>
          </cell>
        </row>
        <row r="293">
          <cell r="E293">
            <v>5000</v>
          </cell>
        </row>
        <row r="294">
          <cell r="D294" t="str">
            <v>秋田県秋田市</v>
          </cell>
          <cell r="E294">
            <v>5201</v>
          </cell>
        </row>
        <row r="295">
          <cell r="D295" t="str">
            <v>秋田県能代市</v>
          </cell>
          <cell r="E295">
            <v>5202</v>
          </cell>
        </row>
        <row r="296">
          <cell r="D296" t="str">
            <v>秋田県横手市</v>
          </cell>
          <cell r="E296">
            <v>5203</v>
          </cell>
        </row>
        <row r="297">
          <cell r="D297" t="str">
            <v>秋田県大館市</v>
          </cell>
          <cell r="E297">
            <v>5204</v>
          </cell>
        </row>
        <row r="298">
          <cell r="D298" t="str">
            <v>秋田県男鹿市</v>
          </cell>
          <cell r="E298">
            <v>5206</v>
          </cell>
        </row>
        <row r="299">
          <cell r="D299" t="str">
            <v>秋田県湯沢市</v>
          </cell>
          <cell r="E299">
            <v>5207</v>
          </cell>
        </row>
        <row r="300">
          <cell r="D300" t="str">
            <v>秋田県鹿角市</v>
          </cell>
          <cell r="E300">
            <v>5209</v>
          </cell>
        </row>
        <row r="301">
          <cell r="D301" t="str">
            <v>秋田県由利本荘市</v>
          </cell>
          <cell r="E301">
            <v>5210</v>
          </cell>
        </row>
        <row r="302">
          <cell r="D302" t="str">
            <v>秋田県潟上市</v>
          </cell>
          <cell r="E302">
            <v>5211</v>
          </cell>
        </row>
        <row r="303">
          <cell r="D303" t="str">
            <v>秋田県大仙市</v>
          </cell>
          <cell r="E303">
            <v>5212</v>
          </cell>
        </row>
        <row r="304">
          <cell r="D304" t="str">
            <v>秋田県北秋田市</v>
          </cell>
          <cell r="E304">
            <v>5213</v>
          </cell>
        </row>
        <row r="305">
          <cell r="D305" t="str">
            <v>秋田県にかほ市</v>
          </cell>
          <cell r="E305">
            <v>5214</v>
          </cell>
        </row>
        <row r="306">
          <cell r="D306" t="str">
            <v>秋田県仙北市</v>
          </cell>
          <cell r="E306">
            <v>5215</v>
          </cell>
        </row>
        <row r="307">
          <cell r="D307" t="str">
            <v>秋田県小坂町</v>
          </cell>
          <cell r="E307">
            <v>5303</v>
          </cell>
        </row>
        <row r="308">
          <cell r="D308" t="str">
            <v>秋田県上小阿仁村</v>
          </cell>
          <cell r="E308">
            <v>5327</v>
          </cell>
        </row>
        <row r="309">
          <cell r="D309" t="str">
            <v>秋田県藤里町</v>
          </cell>
          <cell r="E309">
            <v>5346</v>
          </cell>
        </row>
        <row r="310">
          <cell r="D310" t="str">
            <v>秋田県三種町</v>
          </cell>
          <cell r="E310">
            <v>5348</v>
          </cell>
        </row>
        <row r="311">
          <cell r="D311" t="str">
            <v>秋田県八峰町</v>
          </cell>
          <cell r="E311">
            <v>5349</v>
          </cell>
        </row>
        <row r="312">
          <cell r="D312" t="str">
            <v>秋田県五城目町</v>
          </cell>
          <cell r="E312">
            <v>5361</v>
          </cell>
        </row>
        <row r="313">
          <cell r="D313" t="str">
            <v>秋田県八郎潟町</v>
          </cell>
          <cell r="E313">
            <v>5363</v>
          </cell>
        </row>
        <row r="314">
          <cell r="D314" t="str">
            <v>秋田県井川町</v>
          </cell>
          <cell r="E314">
            <v>5366</v>
          </cell>
        </row>
        <row r="315">
          <cell r="D315" t="str">
            <v>秋田県大潟村</v>
          </cell>
          <cell r="E315">
            <v>5368</v>
          </cell>
        </row>
        <row r="316">
          <cell r="D316" t="str">
            <v>秋田県美郷町</v>
          </cell>
          <cell r="E316">
            <v>5434</v>
          </cell>
        </row>
        <row r="317">
          <cell r="D317" t="str">
            <v>秋田県羽後町</v>
          </cell>
          <cell r="E317">
            <v>5463</v>
          </cell>
        </row>
        <row r="318">
          <cell r="D318" t="str">
            <v>秋田県東成瀬村</v>
          </cell>
          <cell r="E318">
            <v>5464</v>
          </cell>
        </row>
        <row r="319">
          <cell r="E319">
            <v>6000</v>
          </cell>
        </row>
        <row r="320">
          <cell r="D320" t="str">
            <v>山形県山形市</v>
          </cell>
          <cell r="E320">
            <v>6201</v>
          </cell>
        </row>
        <row r="321">
          <cell r="D321" t="str">
            <v>山形県米沢市</v>
          </cell>
          <cell r="E321">
            <v>6202</v>
          </cell>
        </row>
        <row r="322">
          <cell r="D322" t="str">
            <v>山形県鶴岡市</v>
          </cell>
          <cell r="E322">
            <v>6203</v>
          </cell>
        </row>
        <row r="323">
          <cell r="D323" t="str">
            <v>山形県酒田市</v>
          </cell>
          <cell r="E323">
            <v>6204</v>
          </cell>
        </row>
        <row r="324">
          <cell r="D324" t="str">
            <v>山形県新庄市</v>
          </cell>
          <cell r="E324">
            <v>6205</v>
          </cell>
        </row>
        <row r="325">
          <cell r="D325" t="str">
            <v>山形県寒河江市</v>
          </cell>
          <cell r="E325">
            <v>6206</v>
          </cell>
        </row>
        <row r="326">
          <cell r="D326" t="str">
            <v>山形県上山市</v>
          </cell>
          <cell r="E326">
            <v>6207</v>
          </cell>
        </row>
        <row r="327">
          <cell r="D327" t="str">
            <v>山形県村山市</v>
          </cell>
          <cell r="E327">
            <v>6208</v>
          </cell>
        </row>
        <row r="328">
          <cell r="D328" t="str">
            <v>山形県長井市</v>
          </cell>
          <cell r="E328">
            <v>6209</v>
          </cell>
        </row>
        <row r="329">
          <cell r="D329" t="str">
            <v>山形県天童市</v>
          </cell>
          <cell r="E329">
            <v>6210</v>
          </cell>
        </row>
        <row r="330">
          <cell r="D330" t="str">
            <v>山形県東根市</v>
          </cell>
          <cell r="E330">
            <v>6211</v>
          </cell>
        </row>
        <row r="331">
          <cell r="D331" t="str">
            <v>山形県尾花沢市</v>
          </cell>
          <cell r="E331">
            <v>6212</v>
          </cell>
        </row>
        <row r="332">
          <cell r="D332" t="str">
            <v>山形県南陽市</v>
          </cell>
          <cell r="E332">
            <v>6213</v>
          </cell>
        </row>
        <row r="333">
          <cell r="D333" t="str">
            <v>山形県山辺町</v>
          </cell>
          <cell r="E333">
            <v>6301</v>
          </cell>
        </row>
        <row r="334">
          <cell r="D334" t="str">
            <v>山形県中山町</v>
          </cell>
          <cell r="E334">
            <v>6302</v>
          </cell>
        </row>
        <row r="335">
          <cell r="D335" t="str">
            <v>山形県河北町</v>
          </cell>
          <cell r="E335">
            <v>6321</v>
          </cell>
        </row>
        <row r="336">
          <cell r="D336" t="str">
            <v>山形県西川町</v>
          </cell>
          <cell r="E336">
            <v>6322</v>
          </cell>
        </row>
        <row r="337">
          <cell r="D337" t="str">
            <v>山形県朝日町</v>
          </cell>
          <cell r="E337">
            <v>6323</v>
          </cell>
        </row>
        <row r="338">
          <cell r="D338" t="str">
            <v>山形県大江町</v>
          </cell>
          <cell r="E338">
            <v>6324</v>
          </cell>
        </row>
        <row r="339">
          <cell r="D339" t="str">
            <v>山形県大石田町</v>
          </cell>
          <cell r="E339">
            <v>6341</v>
          </cell>
        </row>
        <row r="340">
          <cell r="D340" t="str">
            <v>山形県金山町</v>
          </cell>
          <cell r="E340">
            <v>6361</v>
          </cell>
        </row>
        <row r="341">
          <cell r="D341" t="str">
            <v>山形県最上町</v>
          </cell>
          <cell r="E341">
            <v>6362</v>
          </cell>
        </row>
        <row r="342">
          <cell r="D342" t="str">
            <v>山形県舟形町</v>
          </cell>
          <cell r="E342">
            <v>6363</v>
          </cell>
        </row>
        <row r="343">
          <cell r="D343" t="str">
            <v>山形県真室川町</v>
          </cell>
          <cell r="E343">
            <v>6364</v>
          </cell>
        </row>
        <row r="344">
          <cell r="D344" t="str">
            <v>山形県大蔵村</v>
          </cell>
          <cell r="E344">
            <v>6365</v>
          </cell>
        </row>
        <row r="345">
          <cell r="D345" t="str">
            <v>山形県鮭川村</v>
          </cell>
          <cell r="E345">
            <v>6366</v>
          </cell>
        </row>
        <row r="346">
          <cell r="D346" t="str">
            <v>山形県戸沢村</v>
          </cell>
          <cell r="E346">
            <v>6367</v>
          </cell>
        </row>
        <row r="347">
          <cell r="D347" t="str">
            <v>山形県高畠町</v>
          </cell>
          <cell r="E347">
            <v>6381</v>
          </cell>
        </row>
        <row r="348">
          <cell r="D348" t="str">
            <v>山形県川西町</v>
          </cell>
          <cell r="E348">
            <v>6382</v>
          </cell>
        </row>
        <row r="349">
          <cell r="D349" t="str">
            <v>山形県小国町</v>
          </cell>
          <cell r="E349">
            <v>6401</v>
          </cell>
        </row>
        <row r="350">
          <cell r="D350" t="str">
            <v>山形県白鷹町</v>
          </cell>
          <cell r="E350">
            <v>6402</v>
          </cell>
        </row>
        <row r="351">
          <cell r="D351" t="str">
            <v>山形県飯豊町</v>
          </cell>
          <cell r="E351">
            <v>6403</v>
          </cell>
        </row>
        <row r="352">
          <cell r="D352" t="str">
            <v>山形県三川町</v>
          </cell>
          <cell r="E352">
            <v>6426</v>
          </cell>
        </row>
        <row r="353">
          <cell r="D353" t="str">
            <v>山形県庄内町</v>
          </cell>
          <cell r="E353">
            <v>6428</v>
          </cell>
        </row>
        <row r="354">
          <cell r="D354" t="str">
            <v>山形県遊佐町</v>
          </cell>
          <cell r="E354">
            <v>6461</v>
          </cell>
        </row>
        <row r="355">
          <cell r="E355">
            <v>7000</v>
          </cell>
        </row>
        <row r="356">
          <cell r="D356" t="str">
            <v>福島県福島市</v>
          </cell>
          <cell r="E356">
            <v>7201</v>
          </cell>
        </row>
        <row r="357">
          <cell r="D357" t="str">
            <v>福島県会津若松市</v>
          </cell>
          <cell r="E357">
            <v>7202</v>
          </cell>
        </row>
        <row r="358">
          <cell r="D358" t="str">
            <v>福島県郡山市</v>
          </cell>
          <cell r="E358">
            <v>7203</v>
          </cell>
        </row>
        <row r="359">
          <cell r="D359" t="str">
            <v>福島県いわき市</v>
          </cell>
          <cell r="E359">
            <v>7204</v>
          </cell>
        </row>
        <row r="360">
          <cell r="D360" t="str">
            <v>福島県白河市</v>
          </cell>
          <cell r="E360">
            <v>7205</v>
          </cell>
        </row>
        <row r="361">
          <cell r="D361" t="str">
            <v>福島県須賀川市</v>
          </cell>
          <cell r="E361">
            <v>7207</v>
          </cell>
        </row>
        <row r="362">
          <cell r="D362" t="str">
            <v>福島県喜多方市</v>
          </cell>
          <cell r="E362">
            <v>7208</v>
          </cell>
        </row>
        <row r="363">
          <cell r="D363" t="str">
            <v>福島県相馬市</v>
          </cell>
          <cell r="E363">
            <v>7209</v>
          </cell>
        </row>
        <row r="364">
          <cell r="D364" t="str">
            <v>福島県二本松市</v>
          </cell>
          <cell r="E364">
            <v>7210</v>
          </cell>
        </row>
        <row r="365">
          <cell r="D365" t="str">
            <v>福島県田村市</v>
          </cell>
          <cell r="E365">
            <v>7211</v>
          </cell>
        </row>
        <row r="366">
          <cell r="D366" t="str">
            <v>福島県南相馬市</v>
          </cell>
          <cell r="E366">
            <v>7212</v>
          </cell>
        </row>
        <row r="367">
          <cell r="D367" t="str">
            <v>福島県伊達市</v>
          </cell>
          <cell r="E367">
            <v>7213</v>
          </cell>
        </row>
        <row r="368">
          <cell r="D368" t="str">
            <v>福島県本宮市</v>
          </cell>
          <cell r="E368">
            <v>7214</v>
          </cell>
        </row>
        <row r="369">
          <cell r="D369" t="str">
            <v>福島県桑折町</v>
          </cell>
          <cell r="E369">
            <v>7301</v>
          </cell>
        </row>
        <row r="370">
          <cell r="D370" t="str">
            <v>福島県国見町</v>
          </cell>
          <cell r="E370">
            <v>7303</v>
          </cell>
        </row>
        <row r="371">
          <cell r="D371" t="str">
            <v>福島県川俣町</v>
          </cell>
          <cell r="E371">
            <v>7308</v>
          </cell>
        </row>
        <row r="372">
          <cell r="D372" t="str">
            <v>福島県大玉村</v>
          </cell>
          <cell r="E372">
            <v>7322</v>
          </cell>
        </row>
        <row r="373">
          <cell r="D373" t="str">
            <v>福島県鏡石町</v>
          </cell>
          <cell r="E373">
            <v>7342</v>
          </cell>
        </row>
        <row r="374">
          <cell r="D374" t="str">
            <v>福島県天栄村</v>
          </cell>
          <cell r="E374">
            <v>7344</v>
          </cell>
        </row>
        <row r="375">
          <cell r="D375" t="str">
            <v>福島県下郷町</v>
          </cell>
          <cell r="E375">
            <v>7362</v>
          </cell>
        </row>
        <row r="376">
          <cell r="D376" t="str">
            <v>福島県檜枝岐村</v>
          </cell>
          <cell r="E376">
            <v>7364</v>
          </cell>
        </row>
        <row r="377">
          <cell r="D377" t="str">
            <v>福島県只見町</v>
          </cell>
          <cell r="E377">
            <v>7367</v>
          </cell>
        </row>
        <row r="378">
          <cell r="D378" t="str">
            <v>福島県南会津町</v>
          </cell>
          <cell r="E378">
            <v>7368</v>
          </cell>
        </row>
        <row r="379">
          <cell r="D379" t="str">
            <v>福島県北塩原村</v>
          </cell>
          <cell r="E379">
            <v>7402</v>
          </cell>
        </row>
        <row r="380">
          <cell r="D380" t="str">
            <v>福島県西会津町</v>
          </cell>
          <cell r="E380">
            <v>7405</v>
          </cell>
        </row>
        <row r="381">
          <cell r="D381" t="str">
            <v>福島県磐梯町</v>
          </cell>
          <cell r="E381">
            <v>7407</v>
          </cell>
        </row>
        <row r="382">
          <cell r="D382" t="str">
            <v>福島県猪苗代町</v>
          </cell>
          <cell r="E382">
            <v>7408</v>
          </cell>
        </row>
        <row r="383">
          <cell r="D383" t="str">
            <v>福島県会津坂下町</v>
          </cell>
          <cell r="E383">
            <v>7421</v>
          </cell>
        </row>
        <row r="384">
          <cell r="D384" t="str">
            <v>福島県湯川村</v>
          </cell>
          <cell r="E384">
            <v>7422</v>
          </cell>
        </row>
        <row r="385">
          <cell r="D385" t="str">
            <v>福島県柳津町</v>
          </cell>
          <cell r="E385">
            <v>7423</v>
          </cell>
        </row>
        <row r="386">
          <cell r="D386" t="str">
            <v>福島県三島町</v>
          </cell>
          <cell r="E386">
            <v>7444</v>
          </cell>
        </row>
        <row r="387">
          <cell r="D387" t="str">
            <v>福島県金山町</v>
          </cell>
          <cell r="E387">
            <v>7445</v>
          </cell>
        </row>
        <row r="388">
          <cell r="D388" t="str">
            <v>福島県昭和村</v>
          </cell>
          <cell r="E388">
            <v>7446</v>
          </cell>
        </row>
        <row r="389">
          <cell r="D389" t="str">
            <v>福島県会津美里町</v>
          </cell>
          <cell r="E389">
            <v>7447</v>
          </cell>
        </row>
        <row r="390">
          <cell r="D390" t="str">
            <v>福島県西郷村</v>
          </cell>
          <cell r="E390">
            <v>7461</v>
          </cell>
        </row>
        <row r="391">
          <cell r="D391" t="str">
            <v>福島県泉崎村</v>
          </cell>
          <cell r="E391">
            <v>7464</v>
          </cell>
        </row>
        <row r="392">
          <cell r="D392" t="str">
            <v>福島県中島村</v>
          </cell>
          <cell r="E392">
            <v>7465</v>
          </cell>
        </row>
        <row r="393">
          <cell r="D393" t="str">
            <v>福島県矢吹町</v>
          </cell>
          <cell r="E393">
            <v>7466</v>
          </cell>
        </row>
        <row r="394">
          <cell r="D394" t="str">
            <v>福島県棚倉町</v>
          </cell>
          <cell r="E394">
            <v>7481</v>
          </cell>
        </row>
        <row r="395">
          <cell r="D395" t="str">
            <v>福島県矢祭町</v>
          </cell>
          <cell r="E395">
            <v>7482</v>
          </cell>
        </row>
        <row r="396">
          <cell r="D396" t="str">
            <v>福島県塙町</v>
          </cell>
          <cell r="E396">
            <v>7483</v>
          </cell>
        </row>
        <row r="397">
          <cell r="D397" t="str">
            <v>福島県鮫川村</v>
          </cell>
          <cell r="E397">
            <v>7484</v>
          </cell>
        </row>
        <row r="398">
          <cell r="D398" t="str">
            <v>福島県石川町</v>
          </cell>
          <cell r="E398">
            <v>7501</v>
          </cell>
        </row>
        <row r="399">
          <cell r="D399" t="str">
            <v>福島県玉川村</v>
          </cell>
          <cell r="E399">
            <v>7502</v>
          </cell>
        </row>
        <row r="400">
          <cell r="D400" t="str">
            <v>福島県平田村</v>
          </cell>
          <cell r="E400">
            <v>7503</v>
          </cell>
        </row>
        <row r="401">
          <cell r="D401" t="str">
            <v>福島県浅川町</v>
          </cell>
          <cell r="E401">
            <v>7504</v>
          </cell>
        </row>
        <row r="402">
          <cell r="D402" t="str">
            <v>福島県古殿町</v>
          </cell>
          <cell r="E402">
            <v>7505</v>
          </cell>
        </row>
        <row r="403">
          <cell r="D403" t="str">
            <v>福島県三春町</v>
          </cell>
          <cell r="E403">
            <v>7521</v>
          </cell>
        </row>
        <row r="404">
          <cell r="D404" t="str">
            <v>福島県小野町</v>
          </cell>
          <cell r="E404">
            <v>7522</v>
          </cell>
        </row>
        <row r="405">
          <cell r="D405" t="str">
            <v>福島県広野町</v>
          </cell>
          <cell r="E405">
            <v>7541</v>
          </cell>
        </row>
        <row r="406">
          <cell r="D406" t="str">
            <v>福島県楢葉町</v>
          </cell>
          <cell r="E406">
            <v>7542</v>
          </cell>
        </row>
        <row r="407">
          <cell r="D407" t="str">
            <v>福島県富岡町</v>
          </cell>
          <cell r="E407">
            <v>7543</v>
          </cell>
        </row>
        <row r="408">
          <cell r="D408" t="str">
            <v>福島県川内村</v>
          </cell>
          <cell r="E408">
            <v>7544</v>
          </cell>
        </row>
        <row r="409">
          <cell r="D409" t="str">
            <v>福島県大熊町</v>
          </cell>
          <cell r="E409">
            <v>7545</v>
          </cell>
        </row>
        <row r="410">
          <cell r="D410" t="str">
            <v>福島県双葉町</v>
          </cell>
          <cell r="E410">
            <v>7546</v>
          </cell>
        </row>
        <row r="411">
          <cell r="D411" t="str">
            <v>福島県浪江町</v>
          </cell>
          <cell r="E411">
            <v>7547</v>
          </cell>
        </row>
        <row r="412">
          <cell r="D412" t="str">
            <v>福島県葛尾村</v>
          </cell>
          <cell r="E412">
            <v>7548</v>
          </cell>
        </row>
        <row r="413">
          <cell r="D413" t="str">
            <v>福島県新地町</v>
          </cell>
          <cell r="E413">
            <v>7561</v>
          </cell>
        </row>
        <row r="414">
          <cell r="D414" t="str">
            <v>福島県飯舘村</v>
          </cell>
          <cell r="E414">
            <v>7564</v>
          </cell>
        </row>
        <row r="415">
          <cell r="E415">
            <v>8000</v>
          </cell>
        </row>
        <row r="416">
          <cell r="D416" t="str">
            <v>茨城県水戸市</v>
          </cell>
          <cell r="E416">
            <v>8201</v>
          </cell>
        </row>
        <row r="417">
          <cell r="D417" t="str">
            <v>茨城県日立市</v>
          </cell>
          <cell r="E417">
            <v>8202</v>
          </cell>
        </row>
        <row r="418">
          <cell r="D418" t="str">
            <v>茨城県土浦市</v>
          </cell>
          <cell r="E418">
            <v>8203</v>
          </cell>
        </row>
        <row r="419">
          <cell r="D419" t="str">
            <v>茨城県古河市</v>
          </cell>
          <cell r="E419">
            <v>8204</v>
          </cell>
        </row>
        <row r="420">
          <cell r="D420" t="str">
            <v>茨城県石岡市</v>
          </cell>
          <cell r="E420">
            <v>8205</v>
          </cell>
        </row>
        <row r="421">
          <cell r="D421" t="str">
            <v>茨城県結城市</v>
          </cell>
          <cell r="E421">
            <v>8207</v>
          </cell>
        </row>
        <row r="422">
          <cell r="D422" t="str">
            <v>茨城県龍ケ崎市</v>
          </cell>
          <cell r="E422">
            <v>8208</v>
          </cell>
        </row>
        <row r="423">
          <cell r="D423" t="str">
            <v>茨城県下妻市</v>
          </cell>
          <cell r="E423">
            <v>8210</v>
          </cell>
        </row>
        <row r="424">
          <cell r="D424" t="str">
            <v>茨城県常総市</v>
          </cell>
          <cell r="E424">
            <v>8211</v>
          </cell>
        </row>
        <row r="425">
          <cell r="D425" t="str">
            <v>茨城県常陸太田市</v>
          </cell>
          <cell r="E425">
            <v>8212</v>
          </cell>
        </row>
        <row r="426">
          <cell r="D426" t="str">
            <v>茨城県高萩市</v>
          </cell>
          <cell r="E426">
            <v>8214</v>
          </cell>
        </row>
        <row r="427">
          <cell r="D427" t="str">
            <v>茨城県北茨城市</v>
          </cell>
          <cell r="E427">
            <v>8215</v>
          </cell>
        </row>
        <row r="428">
          <cell r="D428" t="str">
            <v>茨城県笠間市</v>
          </cell>
          <cell r="E428">
            <v>8216</v>
          </cell>
        </row>
        <row r="429">
          <cell r="D429" t="str">
            <v>茨城県取手市</v>
          </cell>
          <cell r="E429">
            <v>8217</v>
          </cell>
        </row>
        <row r="430">
          <cell r="D430" t="str">
            <v>茨城県牛久市</v>
          </cell>
          <cell r="E430">
            <v>8219</v>
          </cell>
        </row>
        <row r="431">
          <cell r="D431" t="str">
            <v>茨城県つくば市</v>
          </cell>
          <cell r="E431">
            <v>8220</v>
          </cell>
        </row>
        <row r="432">
          <cell r="D432" t="str">
            <v>茨城県ひたちなか市</v>
          </cell>
          <cell r="E432">
            <v>8221</v>
          </cell>
        </row>
        <row r="433">
          <cell r="D433" t="str">
            <v>茨城県鹿嶋市</v>
          </cell>
          <cell r="E433">
            <v>8222</v>
          </cell>
        </row>
        <row r="434">
          <cell r="D434" t="str">
            <v>茨城県潮来市</v>
          </cell>
          <cell r="E434">
            <v>8223</v>
          </cell>
        </row>
        <row r="435">
          <cell r="D435" t="str">
            <v>茨城県守谷市</v>
          </cell>
          <cell r="E435">
            <v>8224</v>
          </cell>
        </row>
        <row r="436">
          <cell r="D436" t="str">
            <v>茨城県常陸大宮市</v>
          </cell>
          <cell r="E436">
            <v>8225</v>
          </cell>
        </row>
        <row r="437">
          <cell r="D437" t="str">
            <v>茨城県那珂市</v>
          </cell>
          <cell r="E437">
            <v>8226</v>
          </cell>
        </row>
        <row r="438">
          <cell r="D438" t="str">
            <v>茨城県筑西市</v>
          </cell>
          <cell r="E438">
            <v>8227</v>
          </cell>
        </row>
        <row r="439">
          <cell r="D439" t="str">
            <v>茨城県坂東市</v>
          </cell>
          <cell r="E439">
            <v>8228</v>
          </cell>
        </row>
        <row r="440">
          <cell r="D440" t="str">
            <v>茨城県稲敷市</v>
          </cell>
          <cell r="E440">
            <v>8229</v>
          </cell>
        </row>
        <row r="441">
          <cell r="D441" t="str">
            <v>茨城県かすみがうら市</v>
          </cell>
          <cell r="E441">
            <v>8230</v>
          </cell>
        </row>
        <row r="442">
          <cell r="D442" t="str">
            <v>茨城県桜川市</v>
          </cell>
          <cell r="E442">
            <v>8231</v>
          </cell>
        </row>
        <row r="443">
          <cell r="D443" t="str">
            <v>茨城県神栖市</v>
          </cell>
          <cell r="E443">
            <v>8232</v>
          </cell>
        </row>
        <row r="444">
          <cell r="D444" t="str">
            <v>茨城県行方市</v>
          </cell>
          <cell r="E444">
            <v>8233</v>
          </cell>
        </row>
        <row r="445">
          <cell r="D445" t="str">
            <v>茨城県鉾田市</v>
          </cell>
          <cell r="E445">
            <v>8234</v>
          </cell>
        </row>
        <row r="446">
          <cell r="D446" t="str">
            <v>茨城県つくばみらい市</v>
          </cell>
          <cell r="E446">
            <v>8235</v>
          </cell>
        </row>
        <row r="447">
          <cell r="D447" t="str">
            <v>茨城県小美玉市</v>
          </cell>
          <cell r="E447">
            <v>8236</v>
          </cell>
        </row>
        <row r="448">
          <cell r="D448" t="str">
            <v>茨城県茨城町</v>
          </cell>
          <cell r="E448">
            <v>8302</v>
          </cell>
        </row>
        <row r="449">
          <cell r="D449" t="str">
            <v>茨城県大洗町</v>
          </cell>
          <cell r="E449">
            <v>8309</v>
          </cell>
        </row>
        <row r="450">
          <cell r="D450" t="str">
            <v>茨城県城里町</v>
          </cell>
          <cell r="E450">
            <v>8310</v>
          </cell>
        </row>
        <row r="451">
          <cell r="D451" t="str">
            <v>茨城県東海村</v>
          </cell>
          <cell r="E451">
            <v>8341</v>
          </cell>
        </row>
        <row r="452">
          <cell r="D452" t="str">
            <v>茨城県大子町</v>
          </cell>
          <cell r="E452">
            <v>8364</v>
          </cell>
        </row>
        <row r="453">
          <cell r="D453" t="str">
            <v>茨城県美浦村</v>
          </cell>
          <cell r="E453">
            <v>8442</v>
          </cell>
        </row>
        <row r="454">
          <cell r="D454" t="str">
            <v>茨城県阿見町</v>
          </cell>
          <cell r="E454">
            <v>8443</v>
          </cell>
        </row>
        <row r="455">
          <cell r="D455" t="str">
            <v>茨城県河内町</v>
          </cell>
          <cell r="E455">
            <v>8447</v>
          </cell>
        </row>
        <row r="456">
          <cell r="D456" t="str">
            <v>茨城県八千代町</v>
          </cell>
          <cell r="E456">
            <v>8521</v>
          </cell>
        </row>
        <row r="457">
          <cell r="D457" t="str">
            <v>茨城県五霞町</v>
          </cell>
          <cell r="E457">
            <v>8542</v>
          </cell>
        </row>
        <row r="458">
          <cell r="D458" t="str">
            <v>茨城県境町</v>
          </cell>
          <cell r="E458">
            <v>8546</v>
          </cell>
        </row>
        <row r="459">
          <cell r="D459" t="str">
            <v>茨城県利根町</v>
          </cell>
          <cell r="E459">
            <v>8564</v>
          </cell>
        </row>
        <row r="460">
          <cell r="E460">
            <v>9000</v>
          </cell>
        </row>
        <row r="461">
          <cell r="D461" t="str">
            <v>栃木県宇都宮市</v>
          </cell>
          <cell r="E461">
            <v>9201</v>
          </cell>
        </row>
        <row r="462">
          <cell r="D462" t="str">
            <v>栃木県足利市</v>
          </cell>
          <cell r="E462">
            <v>9202</v>
          </cell>
        </row>
        <row r="463">
          <cell r="D463" t="str">
            <v>栃木県栃木市</v>
          </cell>
          <cell r="E463">
            <v>9203</v>
          </cell>
        </row>
        <row r="464">
          <cell r="D464" t="str">
            <v>栃木県佐野市</v>
          </cell>
          <cell r="E464">
            <v>9204</v>
          </cell>
        </row>
        <row r="465">
          <cell r="D465" t="str">
            <v>栃木県鹿沼市</v>
          </cell>
          <cell r="E465">
            <v>9205</v>
          </cell>
        </row>
        <row r="466">
          <cell r="D466" t="str">
            <v>栃木県日光市</v>
          </cell>
          <cell r="E466">
            <v>9206</v>
          </cell>
        </row>
        <row r="467">
          <cell r="D467" t="str">
            <v>栃木県小山市</v>
          </cell>
          <cell r="E467">
            <v>9208</v>
          </cell>
        </row>
        <row r="468">
          <cell r="D468" t="str">
            <v>栃木県真岡市</v>
          </cell>
          <cell r="E468">
            <v>9209</v>
          </cell>
        </row>
        <row r="469">
          <cell r="D469" t="str">
            <v>栃木県大田原市</v>
          </cell>
          <cell r="E469">
            <v>9210</v>
          </cell>
        </row>
        <row r="470">
          <cell r="D470" t="str">
            <v>栃木県矢板市</v>
          </cell>
          <cell r="E470">
            <v>9211</v>
          </cell>
        </row>
        <row r="471">
          <cell r="D471" t="str">
            <v>栃木県那須塩原市</v>
          </cell>
          <cell r="E471">
            <v>9213</v>
          </cell>
        </row>
        <row r="472">
          <cell r="D472" t="str">
            <v>栃木県さくら市</v>
          </cell>
          <cell r="E472">
            <v>9214</v>
          </cell>
        </row>
        <row r="473">
          <cell r="D473" t="str">
            <v>栃木県那須烏山市</v>
          </cell>
          <cell r="E473">
            <v>9215</v>
          </cell>
        </row>
        <row r="474">
          <cell r="D474" t="str">
            <v>栃木県下野市</v>
          </cell>
          <cell r="E474">
            <v>9216</v>
          </cell>
        </row>
        <row r="475">
          <cell r="D475" t="str">
            <v>栃木県上三川町</v>
          </cell>
          <cell r="E475">
            <v>9301</v>
          </cell>
        </row>
        <row r="476">
          <cell r="D476" t="str">
            <v>栃木県益子町</v>
          </cell>
          <cell r="E476">
            <v>9342</v>
          </cell>
        </row>
        <row r="477">
          <cell r="D477" t="str">
            <v>栃木県茂木町</v>
          </cell>
          <cell r="E477">
            <v>9343</v>
          </cell>
        </row>
        <row r="478">
          <cell r="D478" t="str">
            <v>栃木県市貝町</v>
          </cell>
          <cell r="E478">
            <v>9344</v>
          </cell>
        </row>
        <row r="479">
          <cell r="D479" t="str">
            <v>栃木県芳賀町</v>
          </cell>
          <cell r="E479">
            <v>9345</v>
          </cell>
        </row>
        <row r="480">
          <cell r="D480" t="str">
            <v>栃木県壬生町</v>
          </cell>
          <cell r="E480">
            <v>9361</v>
          </cell>
        </row>
        <row r="481">
          <cell r="D481" t="str">
            <v>栃木県野木町</v>
          </cell>
          <cell r="E481">
            <v>9364</v>
          </cell>
        </row>
        <row r="482">
          <cell r="D482" t="str">
            <v>栃木県塩谷町</v>
          </cell>
          <cell r="E482">
            <v>9384</v>
          </cell>
        </row>
        <row r="483">
          <cell r="D483" t="str">
            <v>栃木県高根沢町</v>
          </cell>
          <cell r="E483">
            <v>9386</v>
          </cell>
        </row>
        <row r="484">
          <cell r="D484" t="str">
            <v>栃木県那須町</v>
          </cell>
          <cell r="E484">
            <v>9407</v>
          </cell>
        </row>
        <row r="485">
          <cell r="D485" t="str">
            <v>栃木県那珂川町</v>
          </cell>
          <cell r="E485">
            <v>9411</v>
          </cell>
        </row>
        <row r="486">
          <cell r="E486">
            <v>10000</v>
          </cell>
        </row>
        <row r="487">
          <cell r="D487" t="str">
            <v>群馬県前橋市</v>
          </cell>
          <cell r="E487">
            <v>10201</v>
          </cell>
        </row>
        <row r="488">
          <cell r="D488" t="str">
            <v>群馬県高崎市</v>
          </cell>
          <cell r="E488">
            <v>10202</v>
          </cell>
        </row>
        <row r="489">
          <cell r="D489" t="str">
            <v>群馬県桐生市</v>
          </cell>
          <cell r="E489">
            <v>10203</v>
          </cell>
        </row>
        <row r="490">
          <cell r="D490" t="str">
            <v>群馬県伊勢崎市</v>
          </cell>
          <cell r="E490">
            <v>10204</v>
          </cell>
        </row>
        <row r="491">
          <cell r="D491" t="str">
            <v>群馬県太田市</v>
          </cell>
          <cell r="E491">
            <v>10205</v>
          </cell>
        </row>
        <row r="492">
          <cell r="D492" t="str">
            <v>群馬県沼田市</v>
          </cell>
          <cell r="E492">
            <v>10206</v>
          </cell>
        </row>
        <row r="493">
          <cell r="D493" t="str">
            <v>群馬県館林市</v>
          </cell>
          <cell r="E493">
            <v>10207</v>
          </cell>
        </row>
        <row r="494">
          <cell r="D494" t="str">
            <v>群馬県渋川市</v>
          </cell>
          <cell r="E494">
            <v>10208</v>
          </cell>
        </row>
        <row r="495">
          <cell r="D495" t="str">
            <v>群馬県藤岡市</v>
          </cell>
          <cell r="E495">
            <v>10209</v>
          </cell>
        </row>
        <row r="496">
          <cell r="D496" t="str">
            <v>群馬県富岡市</v>
          </cell>
          <cell r="E496">
            <v>10210</v>
          </cell>
        </row>
        <row r="497">
          <cell r="D497" t="str">
            <v>群馬県安中市</v>
          </cell>
          <cell r="E497">
            <v>10211</v>
          </cell>
        </row>
        <row r="498">
          <cell r="D498" t="str">
            <v>群馬県みどり市</v>
          </cell>
          <cell r="E498">
            <v>10212</v>
          </cell>
        </row>
        <row r="499">
          <cell r="D499" t="str">
            <v>群馬県榛東村</v>
          </cell>
          <cell r="E499">
            <v>10344</v>
          </cell>
        </row>
        <row r="500">
          <cell r="D500" t="str">
            <v>群馬県吉岡町</v>
          </cell>
          <cell r="E500">
            <v>10345</v>
          </cell>
        </row>
        <row r="501">
          <cell r="D501" t="str">
            <v>群馬県上野村</v>
          </cell>
          <cell r="E501">
            <v>10366</v>
          </cell>
        </row>
        <row r="502">
          <cell r="D502" t="str">
            <v>群馬県神流町</v>
          </cell>
          <cell r="E502">
            <v>10367</v>
          </cell>
        </row>
        <row r="503">
          <cell r="D503" t="str">
            <v>群馬県下仁田町</v>
          </cell>
          <cell r="E503">
            <v>10382</v>
          </cell>
        </row>
        <row r="504">
          <cell r="D504" t="str">
            <v>群馬県南牧村</v>
          </cell>
          <cell r="E504">
            <v>10383</v>
          </cell>
        </row>
        <row r="505">
          <cell r="D505" t="str">
            <v>群馬県甘楽町</v>
          </cell>
          <cell r="E505">
            <v>10384</v>
          </cell>
        </row>
        <row r="506">
          <cell r="D506" t="str">
            <v>群馬県中之条町</v>
          </cell>
          <cell r="E506">
            <v>10421</v>
          </cell>
        </row>
        <row r="507">
          <cell r="D507" t="str">
            <v>群馬県長野原町</v>
          </cell>
          <cell r="E507">
            <v>10424</v>
          </cell>
        </row>
        <row r="508">
          <cell r="D508" t="str">
            <v>群馬県嬬恋村</v>
          </cell>
          <cell r="E508">
            <v>10425</v>
          </cell>
        </row>
        <row r="509">
          <cell r="D509" t="str">
            <v>群馬県草津町</v>
          </cell>
          <cell r="E509">
            <v>10426</v>
          </cell>
        </row>
        <row r="510">
          <cell r="D510" t="str">
            <v>群馬県高山村</v>
          </cell>
          <cell r="E510">
            <v>10428</v>
          </cell>
        </row>
        <row r="511">
          <cell r="D511" t="str">
            <v>群馬県東吾妻町</v>
          </cell>
          <cell r="E511">
            <v>10429</v>
          </cell>
        </row>
        <row r="512">
          <cell r="D512" t="str">
            <v>群馬県片品村</v>
          </cell>
          <cell r="E512">
            <v>10443</v>
          </cell>
        </row>
        <row r="513">
          <cell r="D513" t="str">
            <v>群馬県川場村</v>
          </cell>
          <cell r="E513">
            <v>10444</v>
          </cell>
        </row>
        <row r="514">
          <cell r="D514" t="str">
            <v>群馬県昭和村</v>
          </cell>
          <cell r="E514">
            <v>10448</v>
          </cell>
        </row>
        <row r="515">
          <cell r="D515" t="str">
            <v>群馬県みなかみ町</v>
          </cell>
          <cell r="E515">
            <v>10449</v>
          </cell>
        </row>
        <row r="516">
          <cell r="D516" t="str">
            <v>群馬県玉村町</v>
          </cell>
          <cell r="E516">
            <v>10464</v>
          </cell>
        </row>
        <row r="517">
          <cell r="D517" t="str">
            <v>群馬県板倉町</v>
          </cell>
          <cell r="E517">
            <v>10521</v>
          </cell>
        </row>
        <row r="518">
          <cell r="D518" t="str">
            <v>群馬県明和町</v>
          </cell>
          <cell r="E518">
            <v>10522</v>
          </cell>
        </row>
        <row r="519">
          <cell r="D519" t="str">
            <v>群馬県千代田町</v>
          </cell>
          <cell r="E519">
            <v>10523</v>
          </cell>
        </row>
        <row r="520">
          <cell r="D520" t="str">
            <v>群馬県大泉町</v>
          </cell>
          <cell r="E520">
            <v>10524</v>
          </cell>
        </row>
        <row r="521">
          <cell r="D521" t="str">
            <v>群馬県邑楽町</v>
          </cell>
          <cell r="E521">
            <v>10525</v>
          </cell>
        </row>
        <row r="522">
          <cell r="E522">
            <v>11000</v>
          </cell>
        </row>
        <row r="523">
          <cell r="D523" t="str">
            <v>埼玉県さいたま市</v>
          </cell>
          <cell r="E523">
            <v>11100</v>
          </cell>
        </row>
        <row r="524">
          <cell r="D524" t="str">
            <v>埼玉県川越市</v>
          </cell>
          <cell r="E524">
            <v>11201</v>
          </cell>
        </row>
        <row r="525">
          <cell r="D525" t="str">
            <v>埼玉県熊谷市</v>
          </cell>
          <cell r="E525">
            <v>11202</v>
          </cell>
        </row>
        <row r="526">
          <cell r="D526" t="str">
            <v>埼玉県川口市</v>
          </cell>
          <cell r="E526">
            <v>11203</v>
          </cell>
        </row>
        <row r="527">
          <cell r="D527" t="str">
            <v>埼玉県行田市</v>
          </cell>
          <cell r="E527">
            <v>11206</v>
          </cell>
        </row>
        <row r="528">
          <cell r="D528" t="str">
            <v>埼玉県秩父市</v>
          </cell>
          <cell r="E528">
            <v>11207</v>
          </cell>
        </row>
        <row r="529">
          <cell r="D529" t="str">
            <v>埼玉県所沢市</v>
          </cell>
          <cell r="E529">
            <v>11208</v>
          </cell>
        </row>
        <row r="530">
          <cell r="D530" t="str">
            <v>埼玉県飯能市</v>
          </cell>
          <cell r="E530">
            <v>11209</v>
          </cell>
        </row>
        <row r="531">
          <cell r="D531" t="str">
            <v>埼玉県加須市</v>
          </cell>
          <cell r="E531">
            <v>11210</v>
          </cell>
        </row>
        <row r="532">
          <cell r="D532" t="str">
            <v>埼玉県本庄市</v>
          </cell>
          <cell r="E532">
            <v>11211</v>
          </cell>
        </row>
        <row r="533">
          <cell r="D533" t="str">
            <v>埼玉県東松山市</v>
          </cell>
          <cell r="E533">
            <v>11212</v>
          </cell>
        </row>
        <row r="534">
          <cell r="D534" t="str">
            <v>埼玉県春日部市</v>
          </cell>
          <cell r="E534">
            <v>11214</v>
          </cell>
        </row>
        <row r="535">
          <cell r="D535" t="str">
            <v>埼玉県狭山市</v>
          </cell>
          <cell r="E535">
            <v>11215</v>
          </cell>
        </row>
        <row r="536">
          <cell r="D536" t="str">
            <v>埼玉県羽生市</v>
          </cell>
          <cell r="E536">
            <v>11216</v>
          </cell>
        </row>
        <row r="537">
          <cell r="D537" t="str">
            <v>埼玉県鴻巣市</v>
          </cell>
          <cell r="E537">
            <v>11217</v>
          </cell>
        </row>
        <row r="538">
          <cell r="D538" t="str">
            <v>埼玉県深谷市</v>
          </cell>
          <cell r="E538">
            <v>11218</v>
          </cell>
        </row>
        <row r="539">
          <cell r="D539" t="str">
            <v>埼玉県上尾市</v>
          </cell>
          <cell r="E539">
            <v>11219</v>
          </cell>
        </row>
        <row r="540">
          <cell r="D540" t="str">
            <v>埼玉県草加市</v>
          </cell>
          <cell r="E540">
            <v>11221</v>
          </cell>
        </row>
        <row r="541">
          <cell r="D541" t="str">
            <v>埼玉県越谷市</v>
          </cell>
          <cell r="E541">
            <v>11222</v>
          </cell>
        </row>
        <row r="542">
          <cell r="D542" t="str">
            <v>埼玉県蕨市</v>
          </cell>
          <cell r="E542">
            <v>11223</v>
          </cell>
        </row>
        <row r="543">
          <cell r="D543" t="str">
            <v>埼玉県戸田市</v>
          </cell>
          <cell r="E543">
            <v>11224</v>
          </cell>
        </row>
        <row r="544">
          <cell r="D544" t="str">
            <v>埼玉県入間市</v>
          </cell>
          <cell r="E544">
            <v>11225</v>
          </cell>
        </row>
        <row r="545">
          <cell r="D545" t="str">
            <v>埼玉県朝霞市</v>
          </cell>
          <cell r="E545">
            <v>11227</v>
          </cell>
        </row>
        <row r="546">
          <cell r="D546" t="str">
            <v>埼玉県志木市</v>
          </cell>
          <cell r="E546">
            <v>11228</v>
          </cell>
        </row>
        <row r="547">
          <cell r="D547" t="str">
            <v>埼玉県和光市</v>
          </cell>
          <cell r="E547">
            <v>11229</v>
          </cell>
        </row>
        <row r="548">
          <cell r="D548" t="str">
            <v>埼玉県新座市</v>
          </cell>
          <cell r="E548">
            <v>11230</v>
          </cell>
        </row>
        <row r="549">
          <cell r="D549" t="str">
            <v>埼玉県桶川市</v>
          </cell>
          <cell r="E549">
            <v>11231</v>
          </cell>
        </row>
        <row r="550">
          <cell r="D550" t="str">
            <v>埼玉県久喜市</v>
          </cell>
          <cell r="E550">
            <v>11232</v>
          </cell>
        </row>
        <row r="551">
          <cell r="D551" t="str">
            <v>埼玉県北本市</v>
          </cell>
          <cell r="E551">
            <v>11233</v>
          </cell>
        </row>
        <row r="552">
          <cell r="D552" t="str">
            <v>埼玉県八潮市</v>
          </cell>
          <cell r="E552">
            <v>11234</v>
          </cell>
        </row>
        <row r="553">
          <cell r="D553" t="str">
            <v>埼玉県富士見市</v>
          </cell>
          <cell r="E553">
            <v>11235</v>
          </cell>
        </row>
        <row r="554">
          <cell r="D554" t="str">
            <v>埼玉県三郷市</v>
          </cell>
          <cell r="E554">
            <v>11237</v>
          </cell>
        </row>
        <row r="555">
          <cell r="D555" t="str">
            <v>埼玉県蓮田市</v>
          </cell>
          <cell r="E555">
            <v>11238</v>
          </cell>
        </row>
        <row r="556">
          <cell r="D556" t="str">
            <v>埼玉県坂戸市</v>
          </cell>
          <cell r="E556">
            <v>11239</v>
          </cell>
        </row>
        <row r="557">
          <cell r="D557" t="str">
            <v>埼玉県幸手市</v>
          </cell>
          <cell r="E557">
            <v>11240</v>
          </cell>
        </row>
        <row r="558">
          <cell r="D558" t="str">
            <v>埼玉県鶴ヶ島市</v>
          </cell>
          <cell r="E558">
            <v>11241</v>
          </cell>
        </row>
        <row r="559">
          <cell r="D559" t="str">
            <v>埼玉県日高市</v>
          </cell>
          <cell r="E559">
            <v>11242</v>
          </cell>
        </row>
        <row r="560">
          <cell r="D560" t="str">
            <v>埼玉県吉川市</v>
          </cell>
          <cell r="E560">
            <v>11243</v>
          </cell>
        </row>
        <row r="561">
          <cell r="D561" t="str">
            <v>埼玉県ふじみ野市</v>
          </cell>
          <cell r="E561">
            <v>11245</v>
          </cell>
        </row>
        <row r="562">
          <cell r="D562" t="str">
            <v>埼玉県白岡市</v>
          </cell>
          <cell r="E562">
            <v>11246</v>
          </cell>
        </row>
        <row r="563">
          <cell r="D563" t="str">
            <v>埼玉県伊奈町</v>
          </cell>
          <cell r="E563">
            <v>11301</v>
          </cell>
        </row>
        <row r="564">
          <cell r="D564" t="str">
            <v>埼玉県三芳町</v>
          </cell>
          <cell r="E564">
            <v>11324</v>
          </cell>
        </row>
        <row r="565">
          <cell r="D565" t="str">
            <v>埼玉県毛呂山町</v>
          </cell>
          <cell r="E565">
            <v>11326</v>
          </cell>
        </row>
        <row r="566">
          <cell r="D566" t="str">
            <v>埼玉県越生町</v>
          </cell>
          <cell r="E566">
            <v>11327</v>
          </cell>
        </row>
        <row r="567">
          <cell r="D567" t="str">
            <v>埼玉県滑川町</v>
          </cell>
          <cell r="E567">
            <v>11341</v>
          </cell>
        </row>
        <row r="568">
          <cell r="D568" t="str">
            <v>埼玉県嵐山町</v>
          </cell>
          <cell r="E568">
            <v>11342</v>
          </cell>
        </row>
        <row r="569">
          <cell r="D569" t="str">
            <v>埼玉県小川町</v>
          </cell>
          <cell r="E569">
            <v>11343</v>
          </cell>
        </row>
        <row r="570">
          <cell r="D570" t="str">
            <v>埼玉県川島町</v>
          </cell>
          <cell r="E570">
            <v>11346</v>
          </cell>
        </row>
        <row r="571">
          <cell r="D571" t="str">
            <v>埼玉県吉見町</v>
          </cell>
          <cell r="E571">
            <v>11347</v>
          </cell>
        </row>
        <row r="572">
          <cell r="D572" t="str">
            <v>埼玉県鳩山町</v>
          </cell>
          <cell r="E572">
            <v>11348</v>
          </cell>
        </row>
        <row r="573">
          <cell r="D573" t="str">
            <v>埼玉県ときがわ町</v>
          </cell>
          <cell r="E573">
            <v>11349</v>
          </cell>
        </row>
        <row r="574">
          <cell r="D574" t="str">
            <v>埼玉県横瀬町</v>
          </cell>
          <cell r="E574">
            <v>11361</v>
          </cell>
        </row>
        <row r="575">
          <cell r="D575" t="str">
            <v>埼玉県皆野町</v>
          </cell>
          <cell r="E575">
            <v>11362</v>
          </cell>
        </row>
        <row r="576">
          <cell r="D576" t="str">
            <v>埼玉県長瀞町</v>
          </cell>
          <cell r="E576">
            <v>11363</v>
          </cell>
        </row>
        <row r="577">
          <cell r="D577" t="str">
            <v>埼玉県小鹿野町</v>
          </cell>
          <cell r="E577">
            <v>11365</v>
          </cell>
        </row>
        <row r="578">
          <cell r="D578" t="str">
            <v>埼玉県東秩父村</v>
          </cell>
          <cell r="E578">
            <v>11369</v>
          </cell>
        </row>
        <row r="579">
          <cell r="D579" t="str">
            <v>埼玉県美里町</v>
          </cell>
          <cell r="E579">
            <v>11381</v>
          </cell>
        </row>
        <row r="580">
          <cell r="D580" t="str">
            <v>埼玉県神川町</v>
          </cell>
          <cell r="E580">
            <v>11383</v>
          </cell>
        </row>
        <row r="581">
          <cell r="D581" t="str">
            <v>埼玉県上里町</v>
          </cell>
          <cell r="E581">
            <v>11385</v>
          </cell>
        </row>
        <row r="582">
          <cell r="D582" t="str">
            <v>埼玉県寄居町</v>
          </cell>
          <cell r="E582">
            <v>11408</v>
          </cell>
        </row>
        <row r="583">
          <cell r="D583" t="str">
            <v>埼玉県宮代町</v>
          </cell>
          <cell r="E583">
            <v>11442</v>
          </cell>
        </row>
        <row r="584">
          <cell r="D584" t="str">
            <v>埼玉県杉戸町</v>
          </cell>
          <cell r="E584">
            <v>11464</v>
          </cell>
        </row>
        <row r="585">
          <cell r="D585" t="str">
            <v>埼玉県松伏町</v>
          </cell>
          <cell r="E585">
            <v>11465</v>
          </cell>
        </row>
        <row r="586">
          <cell r="E586">
            <v>12000</v>
          </cell>
        </row>
        <row r="587">
          <cell r="D587" t="str">
            <v>千葉県千葉市</v>
          </cell>
          <cell r="E587">
            <v>12100</v>
          </cell>
        </row>
        <row r="588">
          <cell r="D588" t="str">
            <v>千葉県銚子市</v>
          </cell>
          <cell r="E588">
            <v>12202</v>
          </cell>
        </row>
        <row r="589">
          <cell r="D589" t="str">
            <v>千葉県市川市</v>
          </cell>
          <cell r="E589">
            <v>12203</v>
          </cell>
        </row>
        <row r="590">
          <cell r="D590" t="str">
            <v>千葉県船橋市</v>
          </cell>
          <cell r="E590">
            <v>12204</v>
          </cell>
        </row>
        <row r="591">
          <cell r="D591" t="str">
            <v>千葉県館山市</v>
          </cell>
          <cell r="E591">
            <v>12205</v>
          </cell>
        </row>
        <row r="592">
          <cell r="D592" t="str">
            <v>千葉県木更津市</v>
          </cell>
          <cell r="E592">
            <v>12206</v>
          </cell>
        </row>
        <row r="593">
          <cell r="D593" t="str">
            <v>千葉県松戸市</v>
          </cell>
          <cell r="E593">
            <v>12207</v>
          </cell>
        </row>
        <row r="594">
          <cell r="D594" t="str">
            <v>千葉県野田市</v>
          </cell>
          <cell r="E594">
            <v>12208</v>
          </cell>
        </row>
        <row r="595">
          <cell r="D595" t="str">
            <v>千葉県茂原市</v>
          </cell>
          <cell r="E595">
            <v>12210</v>
          </cell>
        </row>
        <row r="596">
          <cell r="D596" t="str">
            <v>千葉県成田市</v>
          </cell>
          <cell r="E596">
            <v>12211</v>
          </cell>
        </row>
        <row r="597">
          <cell r="D597" t="str">
            <v>千葉県佐倉市</v>
          </cell>
          <cell r="E597">
            <v>12212</v>
          </cell>
        </row>
        <row r="598">
          <cell r="D598" t="str">
            <v>千葉県東金市</v>
          </cell>
          <cell r="E598">
            <v>12213</v>
          </cell>
        </row>
        <row r="599">
          <cell r="D599" t="str">
            <v>千葉県旭市</v>
          </cell>
          <cell r="E599">
            <v>12215</v>
          </cell>
        </row>
        <row r="600">
          <cell r="D600" t="str">
            <v>千葉県習志野市</v>
          </cell>
          <cell r="E600">
            <v>12216</v>
          </cell>
        </row>
        <row r="601">
          <cell r="D601" t="str">
            <v>千葉県柏市</v>
          </cell>
          <cell r="E601">
            <v>12217</v>
          </cell>
        </row>
        <row r="602">
          <cell r="D602" t="str">
            <v>千葉県勝浦市</v>
          </cell>
          <cell r="E602">
            <v>12218</v>
          </cell>
        </row>
        <row r="603">
          <cell r="D603" t="str">
            <v>千葉県市原市</v>
          </cell>
          <cell r="E603">
            <v>12219</v>
          </cell>
        </row>
        <row r="604">
          <cell r="D604" t="str">
            <v>千葉県流山市</v>
          </cell>
          <cell r="E604">
            <v>12220</v>
          </cell>
        </row>
        <row r="605">
          <cell r="D605" t="str">
            <v>千葉県八千代市</v>
          </cell>
          <cell r="E605">
            <v>12221</v>
          </cell>
        </row>
        <row r="606">
          <cell r="D606" t="str">
            <v>千葉県我孫子市</v>
          </cell>
          <cell r="E606">
            <v>12222</v>
          </cell>
        </row>
        <row r="607">
          <cell r="D607" t="str">
            <v>千葉県鴨川市</v>
          </cell>
          <cell r="E607">
            <v>12223</v>
          </cell>
        </row>
        <row r="608">
          <cell r="D608" t="str">
            <v>千葉県鎌ケ谷市</v>
          </cell>
          <cell r="E608">
            <v>12224</v>
          </cell>
        </row>
        <row r="609">
          <cell r="D609" t="str">
            <v>千葉県君津市</v>
          </cell>
          <cell r="E609">
            <v>12225</v>
          </cell>
        </row>
        <row r="610">
          <cell r="D610" t="str">
            <v>千葉県富津市</v>
          </cell>
          <cell r="E610">
            <v>12226</v>
          </cell>
        </row>
        <row r="611">
          <cell r="D611" t="str">
            <v>千葉県浦安市</v>
          </cell>
          <cell r="E611">
            <v>12227</v>
          </cell>
        </row>
        <row r="612">
          <cell r="D612" t="str">
            <v>千葉県四街道市</v>
          </cell>
          <cell r="E612">
            <v>12228</v>
          </cell>
        </row>
        <row r="613">
          <cell r="D613" t="str">
            <v>千葉県袖ケ浦市</v>
          </cell>
          <cell r="E613">
            <v>12229</v>
          </cell>
        </row>
        <row r="614">
          <cell r="D614" t="str">
            <v>千葉県八街市</v>
          </cell>
          <cell r="E614">
            <v>12230</v>
          </cell>
        </row>
        <row r="615">
          <cell r="D615" t="str">
            <v>千葉県印西市</v>
          </cell>
          <cell r="E615">
            <v>12231</v>
          </cell>
        </row>
        <row r="616">
          <cell r="D616" t="str">
            <v>千葉県白井市</v>
          </cell>
          <cell r="E616">
            <v>12232</v>
          </cell>
        </row>
        <row r="617">
          <cell r="D617" t="str">
            <v>千葉県富里市</v>
          </cell>
          <cell r="E617">
            <v>12233</v>
          </cell>
        </row>
        <row r="618">
          <cell r="D618" t="str">
            <v>千葉県南房総市</v>
          </cell>
          <cell r="E618">
            <v>12234</v>
          </cell>
        </row>
        <row r="619">
          <cell r="D619" t="str">
            <v>千葉県匝瑳市</v>
          </cell>
          <cell r="E619">
            <v>12235</v>
          </cell>
        </row>
        <row r="620">
          <cell r="D620" t="str">
            <v>千葉県香取市</v>
          </cell>
          <cell r="E620">
            <v>12236</v>
          </cell>
        </row>
        <row r="621">
          <cell r="D621" t="str">
            <v>千葉県山武市</v>
          </cell>
          <cell r="E621">
            <v>12237</v>
          </cell>
        </row>
        <row r="622">
          <cell r="D622" t="str">
            <v>千葉県いすみ市</v>
          </cell>
          <cell r="E622">
            <v>12238</v>
          </cell>
        </row>
        <row r="623">
          <cell r="D623" t="str">
            <v>千葉県大網白里市</v>
          </cell>
          <cell r="E623">
            <v>12239</v>
          </cell>
        </row>
        <row r="624">
          <cell r="D624" t="str">
            <v>千葉県酒々井町</v>
          </cell>
          <cell r="E624">
            <v>12322</v>
          </cell>
        </row>
        <row r="625">
          <cell r="D625" t="str">
            <v>千葉県栄町</v>
          </cell>
          <cell r="E625">
            <v>12329</v>
          </cell>
        </row>
        <row r="626">
          <cell r="D626" t="str">
            <v>千葉県神崎町</v>
          </cell>
          <cell r="E626">
            <v>12342</v>
          </cell>
        </row>
        <row r="627">
          <cell r="D627" t="str">
            <v>千葉県多古町</v>
          </cell>
          <cell r="E627">
            <v>12347</v>
          </cell>
        </row>
        <row r="628">
          <cell r="D628" t="str">
            <v>千葉県東庄町</v>
          </cell>
          <cell r="E628">
            <v>12349</v>
          </cell>
        </row>
        <row r="629">
          <cell r="D629" t="str">
            <v>千葉県九十九里町</v>
          </cell>
          <cell r="E629">
            <v>12403</v>
          </cell>
        </row>
        <row r="630">
          <cell r="D630" t="str">
            <v>千葉県芝山町</v>
          </cell>
          <cell r="E630">
            <v>12409</v>
          </cell>
        </row>
        <row r="631">
          <cell r="D631" t="str">
            <v>千葉県横芝光町</v>
          </cell>
          <cell r="E631">
            <v>12410</v>
          </cell>
        </row>
        <row r="632">
          <cell r="D632" t="str">
            <v>千葉県一宮町</v>
          </cell>
          <cell r="E632">
            <v>12421</v>
          </cell>
        </row>
        <row r="633">
          <cell r="D633" t="str">
            <v>千葉県睦沢町</v>
          </cell>
          <cell r="E633">
            <v>12422</v>
          </cell>
        </row>
        <row r="634">
          <cell r="D634" t="str">
            <v>千葉県長生村</v>
          </cell>
          <cell r="E634">
            <v>12423</v>
          </cell>
        </row>
        <row r="635">
          <cell r="D635" t="str">
            <v>千葉県白子町</v>
          </cell>
          <cell r="E635">
            <v>12424</v>
          </cell>
        </row>
        <row r="636">
          <cell r="D636" t="str">
            <v>千葉県長柄町</v>
          </cell>
          <cell r="E636">
            <v>12426</v>
          </cell>
        </row>
        <row r="637">
          <cell r="D637" t="str">
            <v>千葉県長南町</v>
          </cell>
          <cell r="E637">
            <v>12427</v>
          </cell>
        </row>
        <row r="638">
          <cell r="D638" t="str">
            <v>千葉県大多喜町</v>
          </cell>
          <cell r="E638">
            <v>12441</v>
          </cell>
        </row>
        <row r="639">
          <cell r="D639" t="str">
            <v>千葉県御宿町</v>
          </cell>
          <cell r="E639">
            <v>12443</v>
          </cell>
        </row>
        <row r="640">
          <cell r="D640" t="str">
            <v>千葉県鋸南町</v>
          </cell>
          <cell r="E640">
            <v>12463</v>
          </cell>
        </row>
        <row r="641">
          <cell r="E641">
            <v>13000</v>
          </cell>
        </row>
        <row r="642">
          <cell r="D642" t="str">
            <v>東京都千代田区</v>
          </cell>
          <cell r="E642">
            <v>13101</v>
          </cell>
        </row>
        <row r="643">
          <cell r="D643" t="str">
            <v>東京都中央区</v>
          </cell>
          <cell r="E643">
            <v>13102</v>
          </cell>
        </row>
        <row r="644">
          <cell r="D644" t="str">
            <v>東京都港区</v>
          </cell>
          <cell r="E644">
            <v>13103</v>
          </cell>
        </row>
        <row r="645">
          <cell r="D645" t="str">
            <v>東京都新宿区</v>
          </cell>
          <cell r="E645">
            <v>13104</v>
          </cell>
        </row>
        <row r="646">
          <cell r="D646" t="str">
            <v>東京都文京区</v>
          </cell>
          <cell r="E646">
            <v>13105</v>
          </cell>
        </row>
        <row r="647">
          <cell r="D647" t="str">
            <v>東京都台東区</v>
          </cell>
          <cell r="E647">
            <v>13106</v>
          </cell>
        </row>
        <row r="648">
          <cell r="D648" t="str">
            <v>東京都墨田区</v>
          </cell>
          <cell r="E648">
            <v>13107</v>
          </cell>
        </row>
        <row r="649">
          <cell r="D649" t="str">
            <v>東京都江東区</v>
          </cell>
          <cell r="E649">
            <v>13108</v>
          </cell>
        </row>
        <row r="650">
          <cell r="D650" t="str">
            <v>東京都品川区</v>
          </cell>
          <cell r="E650">
            <v>13109</v>
          </cell>
        </row>
        <row r="651">
          <cell r="D651" t="str">
            <v>東京都目黒区</v>
          </cell>
          <cell r="E651">
            <v>13110</v>
          </cell>
        </row>
        <row r="652">
          <cell r="D652" t="str">
            <v>東京都大田区</v>
          </cell>
          <cell r="E652">
            <v>13111</v>
          </cell>
        </row>
        <row r="653">
          <cell r="D653" t="str">
            <v>東京都世田谷区</v>
          </cell>
          <cell r="E653">
            <v>13112</v>
          </cell>
        </row>
        <row r="654">
          <cell r="D654" t="str">
            <v>東京都渋谷区</v>
          </cell>
          <cell r="E654">
            <v>13113</v>
          </cell>
        </row>
        <row r="655">
          <cell r="D655" t="str">
            <v>東京都中野区</v>
          </cell>
          <cell r="E655">
            <v>13114</v>
          </cell>
        </row>
        <row r="656">
          <cell r="D656" t="str">
            <v>東京都杉並区</v>
          </cell>
          <cell r="E656">
            <v>13115</v>
          </cell>
        </row>
        <row r="657">
          <cell r="D657" t="str">
            <v>東京都豊島区</v>
          </cell>
          <cell r="E657">
            <v>13116</v>
          </cell>
        </row>
        <row r="658">
          <cell r="D658" t="str">
            <v>東京都北区</v>
          </cell>
          <cell r="E658">
            <v>13117</v>
          </cell>
        </row>
        <row r="659">
          <cell r="D659" t="str">
            <v>東京都荒川区</v>
          </cell>
          <cell r="E659">
            <v>13118</v>
          </cell>
        </row>
        <row r="660">
          <cell r="D660" t="str">
            <v>東京都板橋区</v>
          </cell>
          <cell r="E660">
            <v>13119</v>
          </cell>
        </row>
        <row r="661">
          <cell r="D661" t="str">
            <v>東京都練馬区</v>
          </cell>
          <cell r="E661">
            <v>13120</v>
          </cell>
        </row>
        <row r="662">
          <cell r="D662" t="str">
            <v>東京都足立区</v>
          </cell>
          <cell r="E662">
            <v>13121</v>
          </cell>
        </row>
        <row r="663">
          <cell r="D663" t="str">
            <v>東京都葛飾区</v>
          </cell>
          <cell r="E663">
            <v>13122</v>
          </cell>
        </row>
        <row r="664">
          <cell r="D664" t="str">
            <v>東京都江戸川区</v>
          </cell>
          <cell r="E664">
            <v>13123</v>
          </cell>
        </row>
        <row r="665">
          <cell r="D665" t="str">
            <v>東京都八王子市</v>
          </cell>
          <cell r="E665">
            <v>13201</v>
          </cell>
        </row>
        <row r="666">
          <cell r="D666" t="str">
            <v>東京都立川市</v>
          </cell>
          <cell r="E666">
            <v>13202</v>
          </cell>
        </row>
        <row r="667">
          <cell r="D667" t="str">
            <v>東京都武蔵野市</v>
          </cell>
          <cell r="E667">
            <v>13203</v>
          </cell>
        </row>
        <row r="668">
          <cell r="D668" t="str">
            <v>東京都三鷹市</v>
          </cell>
          <cell r="E668">
            <v>13204</v>
          </cell>
        </row>
        <row r="669">
          <cell r="D669" t="str">
            <v>東京都青梅市</v>
          </cell>
          <cell r="E669">
            <v>13205</v>
          </cell>
        </row>
        <row r="670">
          <cell r="D670" t="str">
            <v>東京都府中市</v>
          </cell>
          <cell r="E670">
            <v>13206</v>
          </cell>
        </row>
        <row r="671">
          <cell r="D671" t="str">
            <v>東京都昭島市</v>
          </cell>
          <cell r="E671">
            <v>13207</v>
          </cell>
        </row>
        <row r="672">
          <cell r="D672" t="str">
            <v>東京都調布市</v>
          </cell>
          <cell r="E672">
            <v>13208</v>
          </cell>
        </row>
        <row r="673">
          <cell r="D673" t="str">
            <v>東京都町田市</v>
          </cell>
          <cell r="E673">
            <v>13209</v>
          </cell>
        </row>
        <row r="674">
          <cell r="D674" t="str">
            <v>東京都小金井市</v>
          </cell>
          <cell r="E674">
            <v>13210</v>
          </cell>
        </row>
        <row r="675">
          <cell r="D675" t="str">
            <v>東京都小平市</v>
          </cell>
          <cell r="E675">
            <v>13211</v>
          </cell>
        </row>
        <row r="676">
          <cell r="D676" t="str">
            <v>東京都日野市</v>
          </cell>
          <cell r="E676">
            <v>13212</v>
          </cell>
        </row>
        <row r="677">
          <cell r="D677" t="str">
            <v>東京都東村山市</v>
          </cell>
          <cell r="E677">
            <v>13213</v>
          </cell>
        </row>
        <row r="678">
          <cell r="D678" t="str">
            <v>東京都国分寺市</v>
          </cell>
          <cell r="E678">
            <v>13214</v>
          </cell>
        </row>
        <row r="679">
          <cell r="D679" t="str">
            <v>東京都国立市</v>
          </cell>
          <cell r="E679">
            <v>13215</v>
          </cell>
        </row>
        <row r="680">
          <cell r="D680" t="str">
            <v>東京都福生市</v>
          </cell>
          <cell r="E680">
            <v>13218</v>
          </cell>
        </row>
        <row r="681">
          <cell r="D681" t="str">
            <v>東京都狛江市</v>
          </cell>
          <cell r="E681">
            <v>13219</v>
          </cell>
        </row>
        <row r="682">
          <cell r="D682" t="str">
            <v>東京都東大和市</v>
          </cell>
          <cell r="E682">
            <v>13220</v>
          </cell>
        </row>
        <row r="683">
          <cell r="D683" t="str">
            <v>東京都清瀬市</v>
          </cell>
          <cell r="E683">
            <v>13221</v>
          </cell>
        </row>
        <row r="684">
          <cell r="D684" t="str">
            <v>東京都東久留米市</v>
          </cell>
          <cell r="E684">
            <v>13222</v>
          </cell>
        </row>
        <row r="685">
          <cell r="D685" t="str">
            <v>東京都武蔵村山市</v>
          </cell>
          <cell r="E685">
            <v>13223</v>
          </cell>
        </row>
        <row r="686">
          <cell r="D686" t="str">
            <v>東京都多摩市</v>
          </cell>
          <cell r="E686">
            <v>13224</v>
          </cell>
        </row>
        <row r="687">
          <cell r="D687" t="str">
            <v>東京都稲城市</v>
          </cell>
          <cell r="E687">
            <v>13225</v>
          </cell>
        </row>
        <row r="688">
          <cell r="D688" t="str">
            <v>東京都羽村市</v>
          </cell>
          <cell r="E688">
            <v>13227</v>
          </cell>
        </row>
        <row r="689">
          <cell r="D689" t="str">
            <v>東京都あきる野市</v>
          </cell>
          <cell r="E689">
            <v>13228</v>
          </cell>
        </row>
        <row r="690">
          <cell r="D690" t="str">
            <v>東京都西東京市</v>
          </cell>
          <cell r="E690">
            <v>13229</v>
          </cell>
        </row>
        <row r="691">
          <cell r="D691" t="str">
            <v>東京都瑞穂町</v>
          </cell>
          <cell r="E691">
            <v>13303</v>
          </cell>
        </row>
        <row r="692">
          <cell r="D692" t="str">
            <v>東京都日の出町</v>
          </cell>
          <cell r="E692">
            <v>13305</v>
          </cell>
        </row>
        <row r="693">
          <cell r="D693" t="str">
            <v>東京都檜原村</v>
          </cell>
          <cell r="E693">
            <v>13307</v>
          </cell>
        </row>
        <row r="694">
          <cell r="D694" t="str">
            <v>東京都奥多摩町</v>
          </cell>
          <cell r="E694">
            <v>13308</v>
          </cell>
        </row>
        <row r="695">
          <cell r="D695" t="str">
            <v>東京都大島町</v>
          </cell>
          <cell r="E695">
            <v>13361</v>
          </cell>
        </row>
        <row r="696">
          <cell r="D696" t="str">
            <v>東京都利島村</v>
          </cell>
          <cell r="E696">
            <v>13362</v>
          </cell>
        </row>
        <row r="697">
          <cell r="D697" t="str">
            <v>東京都新島村</v>
          </cell>
          <cell r="E697">
            <v>13363</v>
          </cell>
        </row>
        <row r="698">
          <cell r="D698" t="str">
            <v>東京都神津島村</v>
          </cell>
          <cell r="E698">
            <v>13364</v>
          </cell>
        </row>
        <row r="699">
          <cell r="D699" t="str">
            <v>東京都三宅村</v>
          </cell>
          <cell r="E699">
            <v>13381</v>
          </cell>
        </row>
        <row r="700">
          <cell r="D700" t="str">
            <v>東京都御蔵島村</v>
          </cell>
          <cell r="E700">
            <v>13382</v>
          </cell>
        </row>
        <row r="701">
          <cell r="D701" t="str">
            <v>東京都八丈町</v>
          </cell>
          <cell r="E701">
            <v>13401</v>
          </cell>
        </row>
        <row r="702">
          <cell r="D702" t="str">
            <v>東京都青ヶ島村</v>
          </cell>
          <cell r="E702">
            <v>13402</v>
          </cell>
        </row>
        <row r="703">
          <cell r="D703" t="str">
            <v>東京都小笠原村</v>
          </cell>
          <cell r="E703">
            <v>13421</v>
          </cell>
        </row>
        <row r="704">
          <cell r="E704">
            <v>14000</v>
          </cell>
        </row>
        <row r="705">
          <cell r="D705" t="str">
            <v>神奈川県横浜市</v>
          </cell>
          <cell r="E705">
            <v>14100</v>
          </cell>
        </row>
        <row r="706">
          <cell r="D706" t="str">
            <v>神奈川県川崎市</v>
          </cell>
          <cell r="E706">
            <v>14130</v>
          </cell>
        </row>
        <row r="707">
          <cell r="D707" t="str">
            <v>神奈川県相模原市</v>
          </cell>
          <cell r="E707">
            <v>14150</v>
          </cell>
        </row>
        <row r="708">
          <cell r="D708" t="str">
            <v>神奈川県横須賀市</v>
          </cell>
          <cell r="E708">
            <v>14201</v>
          </cell>
        </row>
        <row r="709">
          <cell r="D709" t="str">
            <v>神奈川県平塚市</v>
          </cell>
          <cell r="E709">
            <v>14203</v>
          </cell>
        </row>
        <row r="710">
          <cell r="D710" t="str">
            <v>神奈川県鎌倉市</v>
          </cell>
          <cell r="E710">
            <v>14204</v>
          </cell>
        </row>
        <row r="711">
          <cell r="D711" t="str">
            <v>神奈川県藤沢市</v>
          </cell>
          <cell r="E711">
            <v>14205</v>
          </cell>
        </row>
        <row r="712">
          <cell r="D712" t="str">
            <v>神奈川県小田原市</v>
          </cell>
          <cell r="E712">
            <v>14206</v>
          </cell>
        </row>
        <row r="713">
          <cell r="D713" t="str">
            <v>神奈川県茅ヶ崎市</v>
          </cell>
          <cell r="E713">
            <v>14207</v>
          </cell>
        </row>
        <row r="714">
          <cell r="D714" t="str">
            <v>神奈川県逗子市</v>
          </cell>
          <cell r="E714">
            <v>14208</v>
          </cell>
        </row>
        <row r="715">
          <cell r="D715" t="str">
            <v>神奈川県三浦市</v>
          </cell>
          <cell r="E715">
            <v>14210</v>
          </cell>
        </row>
        <row r="716">
          <cell r="D716" t="str">
            <v>神奈川県秦野市</v>
          </cell>
          <cell r="E716">
            <v>14211</v>
          </cell>
        </row>
        <row r="717">
          <cell r="D717" t="str">
            <v>神奈川県厚木市</v>
          </cell>
          <cell r="E717">
            <v>14212</v>
          </cell>
        </row>
        <row r="718">
          <cell r="D718" t="str">
            <v>神奈川県大和市</v>
          </cell>
          <cell r="E718">
            <v>14213</v>
          </cell>
        </row>
        <row r="719">
          <cell r="D719" t="str">
            <v>神奈川県伊勢原市</v>
          </cell>
          <cell r="E719">
            <v>14214</v>
          </cell>
        </row>
        <row r="720">
          <cell r="D720" t="str">
            <v>神奈川県海老名市</v>
          </cell>
          <cell r="E720">
            <v>14215</v>
          </cell>
        </row>
        <row r="721">
          <cell r="D721" t="str">
            <v>神奈川県座間市</v>
          </cell>
          <cell r="E721">
            <v>14216</v>
          </cell>
        </row>
        <row r="722">
          <cell r="D722" t="str">
            <v>神奈川県南足柄市</v>
          </cell>
          <cell r="E722">
            <v>14217</v>
          </cell>
        </row>
        <row r="723">
          <cell r="D723" t="str">
            <v>神奈川県綾瀬市</v>
          </cell>
          <cell r="E723">
            <v>14218</v>
          </cell>
        </row>
        <row r="724">
          <cell r="D724" t="str">
            <v>神奈川県葉山町</v>
          </cell>
          <cell r="E724">
            <v>14301</v>
          </cell>
        </row>
        <row r="725">
          <cell r="D725" t="str">
            <v>神奈川県寒川町</v>
          </cell>
          <cell r="E725">
            <v>14321</v>
          </cell>
        </row>
        <row r="726">
          <cell r="D726" t="str">
            <v>神奈川県大磯町</v>
          </cell>
          <cell r="E726">
            <v>14341</v>
          </cell>
        </row>
        <row r="727">
          <cell r="D727" t="str">
            <v>神奈川県二宮町</v>
          </cell>
          <cell r="E727">
            <v>14342</v>
          </cell>
        </row>
        <row r="728">
          <cell r="D728" t="str">
            <v>神奈川県中井町</v>
          </cell>
          <cell r="E728">
            <v>14361</v>
          </cell>
        </row>
        <row r="729">
          <cell r="D729" t="str">
            <v>神奈川県大井町</v>
          </cell>
          <cell r="E729">
            <v>14362</v>
          </cell>
        </row>
        <row r="730">
          <cell r="D730" t="str">
            <v>神奈川県松田町</v>
          </cell>
          <cell r="E730">
            <v>14363</v>
          </cell>
        </row>
        <row r="731">
          <cell r="D731" t="str">
            <v>神奈川県山北町</v>
          </cell>
          <cell r="E731">
            <v>14364</v>
          </cell>
        </row>
        <row r="732">
          <cell r="D732" t="str">
            <v>神奈川県開成町</v>
          </cell>
          <cell r="E732">
            <v>14366</v>
          </cell>
        </row>
        <row r="733">
          <cell r="D733" t="str">
            <v>神奈川県箱根町</v>
          </cell>
          <cell r="E733">
            <v>14382</v>
          </cell>
        </row>
        <row r="734">
          <cell r="D734" t="str">
            <v>神奈川県真鶴町</v>
          </cell>
          <cell r="E734">
            <v>14383</v>
          </cell>
        </row>
        <row r="735">
          <cell r="D735" t="str">
            <v>神奈川県湯河原町</v>
          </cell>
          <cell r="E735">
            <v>14384</v>
          </cell>
        </row>
        <row r="736">
          <cell r="D736" t="str">
            <v>神奈川県愛川町</v>
          </cell>
          <cell r="E736">
            <v>14401</v>
          </cell>
        </row>
        <row r="737">
          <cell r="D737" t="str">
            <v>神奈川県清川村</v>
          </cell>
          <cell r="E737">
            <v>14402</v>
          </cell>
        </row>
        <row r="738">
          <cell r="E738">
            <v>15000</v>
          </cell>
        </row>
        <row r="739">
          <cell r="D739" t="str">
            <v>新潟県新潟市</v>
          </cell>
          <cell r="E739">
            <v>15100</v>
          </cell>
        </row>
        <row r="740">
          <cell r="D740" t="str">
            <v>新潟県長岡市</v>
          </cell>
          <cell r="E740">
            <v>15202</v>
          </cell>
        </row>
        <row r="741">
          <cell r="D741" t="str">
            <v>新潟県三条市</v>
          </cell>
          <cell r="E741">
            <v>15204</v>
          </cell>
        </row>
        <row r="742">
          <cell r="D742" t="str">
            <v>新潟県柏崎市</v>
          </cell>
          <cell r="E742">
            <v>15205</v>
          </cell>
        </row>
        <row r="743">
          <cell r="D743" t="str">
            <v>新潟県新発田市</v>
          </cell>
          <cell r="E743">
            <v>15206</v>
          </cell>
        </row>
        <row r="744">
          <cell r="D744" t="str">
            <v>新潟県小千谷市</v>
          </cell>
          <cell r="E744">
            <v>15208</v>
          </cell>
        </row>
        <row r="745">
          <cell r="D745" t="str">
            <v>新潟県加茂市</v>
          </cell>
          <cell r="E745">
            <v>15209</v>
          </cell>
        </row>
        <row r="746">
          <cell r="D746" t="str">
            <v>新潟県十日町市</v>
          </cell>
          <cell r="E746">
            <v>15210</v>
          </cell>
        </row>
        <row r="747">
          <cell r="D747" t="str">
            <v>新潟県見附市</v>
          </cell>
          <cell r="E747">
            <v>15211</v>
          </cell>
        </row>
        <row r="748">
          <cell r="D748" t="str">
            <v>新潟県村上市</v>
          </cell>
          <cell r="E748">
            <v>15212</v>
          </cell>
        </row>
        <row r="749">
          <cell r="D749" t="str">
            <v>新潟県燕市</v>
          </cell>
          <cell r="E749">
            <v>15213</v>
          </cell>
        </row>
        <row r="750">
          <cell r="D750" t="str">
            <v>新潟県糸魚川市</v>
          </cell>
          <cell r="E750">
            <v>15216</v>
          </cell>
        </row>
        <row r="751">
          <cell r="D751" t="str">
            <v>新潟県妙高市</v>
          </cell>
          <cell r="E751">
            <v>15217</v>
          </cell>
        </row>
        <row r="752">
          <cell r="D752" t="str">
            <v>新潟県五泉市</v>
          </cell>
          <cell r="E752">
            <v>15218</v>
          </cell>
        </row>
        <row r="753">
          <cell r="D753" t="str">
            <v>新潟県上越市</v>
          </cell>
          <cell r="E753">
            <v>15222</v>
          </cell>
        </row>
        <row r="754">
          <cell r="D754" t="str">
            <v>新潟県阿賀野市</v>
          </cell>
          <cell r="E754">
            <v>15223</v>
          </cell>
        </row>
        <row r="755">
          <cell r="D755" t="str">
            <v>新潟県佐渡市</v>
          </cell>
          <cell r="E755">
            <v>15224</v>
          </cell>
        </row>
        <row r="756">
          <cell r="D756" t="str">
            <v>新潟県魚沼市</v>
          </cell>
          <cell r="E756">
            <v>15225</v>
          </cell>
        </row>
        <row r="757">
          <cell r="D757" t="str">
            <v>新潟県南魚沼市</v>
          </cell>
          <cell r="E757">
            <v>15226</v>
          </cell>
        </row>
        <row r="758">
          <cell r="D758" t="str">
            <v>新潟県胎内市</v>
          </cell>
          <cell r="E758">
            <v>15227</v>
          </cell>
        </row>
        <row r="759">
          <cell r="D759" t="str">
            <v>新潟県聖籠町</v>
          </cell>
          <cell r="E759">
            <v>15307</v>
          </cell>
        </row>
        <row r="760">
          <cell r="D760" t="str">
            <v>新潟県弥彦村</v>
          </cell>
          <cell r="E760">
            <v>15342</v>
          </cell>
        </row>
        <row r="761">
          <cell r="D761" t="str">
            <v>新潟県田上町</v>
          </cell>
          <cell r="E761">
            <v>15361</v>
          </cell>
        </row>
        <row r="762">
          <cell r="D762" t="str">
            <v>新潟県阿賀町</v>
          </cell>
          <cell r="E762">
            <v>15385</v>
          </cell>
        </row>
        <row r="763">
          <cell r="D763" t="str">
            <v>新潟県出雲崎町</v>
          </cell>
          <cell r="E763">
            <v>15405</v>
          </cell>
        </row>
        <row r="764">
          <cell r="D764" t="str">
            <v>新潟県湯沢町</v>
          </cell>
          <cell r="E764">
            <v>15461</v>
          </cell>
        </row>
        <row r="765">
          <cell r="D765" t="str">
            <v>新潟県津南町</v>
          </cell>
          <cell r="E765">
            <v>15482</v>
          </cell>
        </row>
        <row r="766">
          <cell r="D766" t="str">
            <v>新潟県刈羽村</v>
          </cell>
          <cell r="E766">
            <v>15504</v>
          </cell>
        </row>
        <row r="767">
          <cell r="D767" t="str">
            <v>新潟県関川村</v>
          </cell>
          <cell r="E767">
            <v>15581</v>
          </cell>
        </row>
        <row r="768">
          <cell r="D768" t="str">
            <v>新潟県粟島浦村</v>
          </cell>
          <cell r="E768">
            <v>15586</v>
          </cell>
        </row>
        <row r="769">
          <cell r="E769">
            <v>16000</v>
          </cell>
        </row>
        <row r="770">
          <cell r="D770" t="str">
            <v>富山県富山市</v>
          </cell>
          <cell r="E770">
            <v>16201</v>
          </cell>
        </row>
        <row r="771">
          <cell r="D771" t="str">
            <v>富山県高岡市</v>
          </cell>
          <cell r="E771">
            <v>16202</v>
          </cell>
        </row>
        <row r="772">
          <cell r="D772" t="str">
            <v>富山県魚津市</v>
          </cell>
          <cell r="E772">
            <v>16204</v>
          </cell>
        </row>
        <row r="773">
          <cell r="D773" t="str">
            <v>富山県氷見市</v>
          </cell>
          <cell r="E773">
            <v>16205</v>
          </cell>
        </row>
        <row r="774">
          <cell r="D774" t="str">
            <v>富山県滑川市</v>
          </cell>
          <cell r="E774">
            <v>16206</v>
          </cell>
        </row>
        <row r="775">
          <cell r="D775" t="str">
            <v>富山県黒部市</v>
          </cell>
          <cell r="E775">
            <v>16207</v>
          </cell>
        </row>
        <row r="776">
          <cell r="D776" t="str">
            <v>富山県砺波市</v>
          </cell>
          <cell r="E776">
            <v>16208</v>
          </cell>
        </row>
        <row r="777">
          <cell r="D777" t="str">
            <v>富山県小矢部市</v>
          </cell>
          <cell r="E777">
            <v>16209</v>
          </cell>
        </row>
        <row r="778">
          <cell r="D778" t="str">
            <v>富山県南砺市</v>
          </cell>
          <cell r="E778">
            <v>16210</v>
          </cell>
        </row>
        <row r="779">
          <cell r="D779" t="str">
            <v>富山県射水市</v>
          </cell>
          <cell r="E779">
            <v>16211</v>
          </cell>
        </row>
        <row r="780">
          <cell r="D780" t="str">
            <v>富山県舟橋村</v>
          </cell>
          <cell r="E780">
            <v>16321</v>
          </cell>
        </row>
        <row r="781">
          <cell r="D781" t="str">
            <v>富山県上市町</v>
          </cell>
          <cell r="E781">
            <v>16322</v>
          </cell>
        </row>
        <row r="782">
          <cell r="D782" t="str">
            <v>富山県立山町</v>
          </cell>
          <cell r="E782">
            <v>16323</v>
          </cell>
        </row>
        <row r="783">
          <cell r="D783" t="str">
            <v>富山県入善町</v>
          </cell>
          <cell r="E783">
            <v>16342</v>
          </cell>
        </row>
        <row r="784">
          <cell r="D784" t="str">
            <v>富山県朝日町</v>
          </cell>
          <cell r="E784">
            <v>16343</v>
          </cell>
        </row>
        <row r="785">
          <cell r="E785">
            <v>17000</v>
          </cell>
        </row>
        <row r="786">
          <cell r="D786" t="str">
            <v>石川県金沢市</v>
          </cell>
          <cell r="E786">
            <v>17201</v>
          </cell>
        </row>
        <row r="787">
          <cell r="D787" t="str">
            <v>石川県七尾市</v>
          </cell>
          <cell r="E787">
            <v>17202</v>
          </cell>
        </row>
        <row r="788">
          <cell r="D788" t="str">
            <v>石川県小松市</v>
          </cell>
          <cell r="E788">
            <v>17203</v>
          </cell>
        </row>
        <row r="789">
          <cell r="D789" t="str">
            <v>石川県輪島市</v>
          </cell>
          <cell r="E789">
            <v>17204</v>
          </cell>
        </row>
        <row r="790">
          <cell r="D790" t="str">
            <v>石川県珠洲市</v>
          </cell>
          <cell r="E790">
            <v>17205</v>
          </cell>
        </row>
        <row r="791">
          <cell r="D791" t="str">
            <v>石川県加賀市</v>
          </cell>
          <cell r="E791">
            <v>17206</v>
          </cell>
        </row>
        <row r="792">
          <cell r="D792" t="str">
            <v>石川県羽咋市</v>
          </cell>
          <cell r="E792">
            <v>17207</v>
          </cell>
        </row>
        <row r="793">
          <cell r="D793" t="str">
            <v>石川県かほく市</v>
          </cell>
          <cell r="E793">
            <v>17209</v>
          </cell>
        </row>
        <row r="794">
          <cell r="D794" t="str">
            <v>石川県白山市</v>
          </cell>
          <cell r="E794">
            <v>17210</v>
          </cell>
        </row>
        <row r="795">
          <cell r="D795" t="str">
            <v>石川県能美市</v>
          </cell>
          <cell r="E795">
            <v>17211</v>
          </cell>
        </row>
        <row r="796">
          <cell r="D796" t="str">
            <v>石川県野々市市</v>
          </cell>
          <cell r="E796">
            <v>17212</v>
          </cell>
        </row>
        <row r="797">
          <cell r="D797" t="str">
            <v>石川県川北町</v>
          </cell>
          <cell r="E797">
            <v>17324</v>
          </cell>
        </row>
        <row r="798">
          <cell r="D798" t="str">
            <v>石川県津幡町</v>
          </cell>
          <cell r="E798">
            <v>17361</v>
          </cell>
        </row>
        <row r="799">
          <cell r="D799" t="str">
            <v>石川県内灘町</v>
          </cell>
          <cell r="E799">
            <v>17365</v>
          </cell>
        </row>
        <row r="800">
          <cell r="D800" t="str">
            <v>石川県志賀町</v>
          </cell>
          <cell r="E800">
            <v>17384</v>
          </cell>
        </row>
        <row r="801">
          <cell r="D801" t="str">
            <v>石川県宝達志水町</v>
          </cell>
          <cell r="E801">
            <v>17386</v>
          </cell>
        </row>
        <row r="802">
          <cell r="D802" t="str">
            <v>石川県中能登町</v>
          </cell>
          <cell r="E802">
            <v>17407</v>
          </cell>
        </row>
        <row r="803">
          <cell r="D803" t="str">
            <v>石川県穴水町</v>
          </cell>
          <cell r="E803">
            <v>17461</v>
          </cell>
        </row>
        <row r="804">
          <cell r="D804" t="str">
            <v>石川県能登町</v>
          </cell>
          <cell r="E804">
            <v>17463</v>
          </cell>
        </row>
        <row r="805">
          <cell r="E805">
            <v>18000</v>
          </cell>
        </row>
        <row r="806">
          <cell r="D806" t="str">
            <v>福井県福井市</v>
          </cell>
          <cell r="E806">
            <v>18201</v>
          </cell>
        </row>
        <row r="807">
          <cell r="D807" t="str">
            <v>福井県敦賀市</v>
          </cell>
          <cell r="E807">
            <v>18202</v>
          </cell>
        </row>
        <row r="808">
          <cell r="D808" t="str">
            <v>福井県小浜市</v>
          </cell>
          <cell r="E808">
            <v>18204</v>
          </cell>
        </row>
        <row r="809">
          <cell r="D809" t="str">
            <v>福井県大野市</v>
          </cell>
          <cell r="E809">
            <v>18205</v>
          </cell>
        </row>
        <row r="810">
          <cell r="D810" t="str">
            <v>福井県勝山市</v>
          </cell>
          <cell r="E810">
            <v>18206</v>
          </cell>
        </row>
        <row r="811">
          <cell r="D811" t="str">
            <v>福井県鯖江市</v>
          </cell>
          <cell r="E811">
            <v>18207</v>
          </cell>
        </row>
        <row r="812">
          <cell r="D812" t="str">
            <v>福井県あわら市</v>
          </cell>
          <cell r="E812">
            <v>18208</v>
          </cell>
        </row>
        <row r="813">
          <cell r="D813" t="str">
            <v>福井県越前市</v>
          </cell>
          <cell r="E813">
            <v>18209</v>
          </cell>
        </row>
        <row r="814">
          <cell r="D814" t="str">
            <v>福井県坂井市</v>
          </cell>
          <cell r="E814">
            <v>18210</v>
          </cell>
        </row>
        <row r="815">
          <cell r="D815" t="str">
            <v>福井県永平寺町</v>
          </cell>
          <cell r="E815">
            <v>18322</v>
          </cell>
        </row>
        <row r="816">
          <cell r="D816" t="str">
            <v>福井県池田町</v>
          </cell>
          <cell r="E816">
            <v>18382</v>
          </cell>
        </row>
        <row r="817">
          <cell r="D817" t="str">
            <v>福井県南越前町</v>
          </cell>
          <cell r="E817">
            <v>18404</v>
          </cell>
        </row>
        <row r="818">
          <cell r="D818" t="str">
            <v>福井県越前町</v>
          </cell>
          <cell r="E818">
            <v>18423</v>
          </cell>
        </row>
        <row r="819">
          <cell r="D819" t="str">
            <v>福井県美浜町</v>
          </cell>
          <cell r="E819">
            <v>18442</v>
          </cell>
        </row>
        <row r="820">
          <cell r="D820" t="str">
            <v>福井県高浜町</v>
          </cell>
          <cell r="E820">
            <v>18481</v>
          </cell>
        </row>
        <row r="821">
          <cell r="D821" t="str">
            <v>福井県おおい町</v>
          </cell>
          <cell r="E821">
            <v>18483</v>
          </cell>
        </row>
        <row r="822">
          <cell r="D822" t="str">
            <v>福井県若狭町</v>
          </cell>
          <cell r="E822">
            <v>18501</v>
          </cell>
        </row>
        <row r="823">
          <cell r="E823">
            <v>19000</v>
          </cell>
        </row>
        <row r="824">
          <cell r="D824" t="str">
            <v>山梨県甲府市</v>
          </cell>
          <cell r="E824">
            <v>19201</v>
          </cell>
        </row>
        <row r="825">
          <cell r="D825" t="str">
            <v>山梨県富士吉田市</v>
          </cell>
          <cell r="E825">
            <v>19202</v>
          </cell>
        </row>
        <row r="826">
          <cell r="D826" t="str">
            <v>山梨県都留市</v>
          </cell>
          <cell r="E826">
            <v>19204</v>
          </cell>
        </row>
        <row r="827">
          <cell r="D827" t="str">
            <v>山梨県山梨市</v>
          </cell>
          <cell r="E827">
            <v>19205</v>
          </cell>
        </row>
        <row r="828">
          <cell r="D828" t="str">
            <v>山梨県大月市</v>
          </cell>
          <cell r="E828">
            <v>19206</v>
          </cell>
        </row>
        <row r="829">
          <cell r="D829" t="str">
            <v>山梨県韮崎市</v>
          </cell>
          <cell r="E829">
            <v>19207</v>
          </cell>
        </row>
        <row r="830">
          <cell r="D830" t="str">
            <v>山梨県南アルプス市</v>
          </cell>
          <cell r="E830">
            <v>19208</v>
          </cell>
        </row>
        <row r="831">
          <cell r="D831" t="str">
            <v>山梨県北杜市</v>
          </cell>
          <cell r="E831">
            <v>19209</v>
          </cell>
        </row>
        <row r="832">
          <cell r="D832" t="str">
            <v>山梨県甲斐市</v>
          </cell>
          <cell r="E832">
            <v>19210</v>
          </cell>
        </row>
        <row r="833">
          <cell r="D833" t="str">
            <v>山梨県笛吹市</v>
          </cell>
          <cell r="E833">
            <v>19211</v>
          </cell>
        </row>
        <row r="834">
          <cell r="D834" t="str">
            <v>山梨県上野原市</v>
          </cell>
          <cell r="E834">
            <v>19212</v>
          </cell>
        </row>
        <row r="835">
          <cell r="D835" t="str">
            <v>山梨県甲州市</v>
          </cell>
          <cell r="E835">
            <v>19213</v>
          </cell>
        </row>
        <row r="836">
          <cell r="D836" t="str">
            <v>山梨県中央市</v>
          </cell>
          <cell r="E836">
            <v>19214</v>
          </cell>
        </row>
        <row r="837">
          <cell r="D837" t="str">
            <v>山梨県市川三郷町</v>
          </cell>
          <cell r="E837">
            <v>19346</v>
          </cell>
        </row>
        <row r="838">
          <cell r="D838" t="str">
            <v>山梨県早川町</v>
          </cell>
          <cell r="E838">
            <v>19364</v>
          </cell>
        </row>
        <row r="839">
          <cell r="D839" t="str">
            <v>山梨県身延町</v>
          </cell>
          <cell r="E839">
            <v>19365</v>
          </cell>
        </row>
        <row r="840">
          <cell r="D840" t="str">
            <v>山梨県南部町</v>
          </cell>
          <cell r="E840">
            <v>19366</v>
          </cell>
        </row>
        <row r="841">
          <cell r="D841" t="str">
            <v>山梨県富士川町</v>
          </cell>
          <cell r="E841">
            <v>19368</v>
          </cell>
        </row>
        <row r="842">
          <cell r="D842" t="str">
            <v>山梨県昭和町</v>
          </cell>
          <cell r="E842">
            <v>19384</v>
          </cell>
        </row>
        <row r="843">
          <cell r="D843" t="str">
            <v>山梨県道志村</v>
          </cell>
          <cell r="E843">
            <v>19422</v>
          </cell>
        </row>
        <row r="844">
          <cell r="D844" t="str">
            <v>山梨県西桂町</v>
          </cell>
          <cell r="E844">
            <v>19423</v>
          </cell>
        </row>
        <row r="845">
          <cell r="D845" t="str">
            <v>山梨県忍野村</v>
          </cell>
          <cell r="E845">
            <v>19424</v>
          </cell>
        </row>
        <row r="846">
          <cell r="D846" t="str">
            <v>山梨県山中湖村</v>
          </cell>
          <cell r="E846">
            <v>19425</v>
          </cell>
        </row>
        <row r="847">
          <cell r="D847" t="str">
            <v>山梨県鳴沢村</v>
          </cell>
          <cell r="E847">
            <v>19429</v>
          </cell>
        </row>
        <row r="848">
          <cell r="D848" t="str">
            <v>山梨県富士河口湖町</v>
          </cell>
          <cell r="E848">
            <v>19430</v>
          </cell>
        </row>
        <row r="849">
          <cell r="D849" t="str">
            <v>山梨県小菅村</v>
          </cell>
          <cell r="E849">
            <v>19442</v>
          </cell>
        </row>
        <row r="850">
          <cell r="D850" t="str">
            <v>山梨県丹波山村</v>
          </cell>
          <cell r="E850">
            <v>19443</v>
          </cell>
        </row>
        <row r="851">
          <cell r="E851">
            <v>20000</v>
          </cell>
        </row>
        <row r="852">
          <cell r="D852" t="str">
            <v>長野県長野市</v>
          </cell>
          <cell r="E852">
            <v>20201</v>
          </cell>
        </row>
        <row r="853">
          <cell r="D853" t="str">
            <v>長野県松本市</v>
          </cell>
          <cell r="E853">
            <v>20202</v>
          </cell>
        </row>
        <row r="854">
          <cell r="D854" t="str">
            <v>長野県上田市</v>
          </cell>
          <cell r="E854">
            <v>20203</v>
          </cell>
        </row>
        <row r="855">
          <cell r="D855" t="str">
            <v>長野県岡谷市</v>
          </cell>
          <cell r="E855">
            <v>20204</v>
          </cell>
        </row>
        <row r="856">
          <cell r="D856" t="str">
            <v>長野県飯田市</v>
          </cell>
          <cell r="E856">
            <v>20205</v>
          </cell>
        </row>
        <row r="857">
          <cell r="D857" t="str">
            <v>長野県諏訪市</v>
          </cell>
          <cell r="E857">
            <v>20206</v>
          </cell>
        </row>
        <row r="858">
          <cell r="D858" t="str">
            <v>長野県須坂市</v>
          </cell>
          <cell r="E858">
            <v>20207</v>
          </cell>
        </row>
        <row r="859">
          <cell r="D859" t="str">
            <v>長野県小諸市</v>
          </cell>
          <cell r="E859">
            <v>20208</v>
          </cell>
        </row>
        <row r="860">
          <cell r="D860" t="str">
            <v>長野県伊那市</v>
          </cell>
          <cell r="E860">
            <v>20209</v>
          </cell>
        </row>
        <row r="861">
          <cell r="D861" t="str">
            <v>長野県駒ヶ根市</v>
          </cell>
          <cell r="E861">
            <v>20210</v>
          </cell>
        </row>
        <row r="862">
          <cell r="D862" t="str">
            <v>長野県中野市</v>
          </cell>
          <cell r="E862">
            <v>20211</v>
          </cell>
        </row>
        <row r="863">
          <cell r="D863" t="str">
            <v>長野県大町市</v>
          </cell>
          <cell r="E863">
            <v>20212</v>
          </cell>
        </row>
        <row r="864">
          <cell r="D864" t="str">
            <v>長野県飯山市</v>
          </cell>
          <cell r="E864">
            <v>20213</v>
          </cell>
        </row>
        <row r="865">
          <cell r="D865" t="str">
            <v>長野県茅野市</v>
          </cell>
          <cell r="E865">
            <v>20214</v>
          </cell>
        </row>
        <row r="866">
          <cell r="D866" t="str">
            <v>長野県塩尻市</v>
          </cell>
          <cell r="E866">
            <v>20215</v>
          </cell>
        </row>
        <row r="867">
          <cell r="D867" t="str">
            <v>長野県佐久市</v>
          </cell>
          <cell r="E867">
            <v>20217</v>
          </cell>
        </row>
        <row r="868">
          <cell r="D868" t="str">
            <v>長野県千曲市</v>
          </cell>
          <cell r="E868">
            <v>20218</v>
          </cell>
        </row>
        <row r="869">
          <cell r="D869" t="str">
            <v>長野県東御市</v>
          </cell>
          <cell r="E869">
            <v>20219</v>
          </cell>
        </row>
        <row r="870">
          <cell r="D870" t="str">
            <v>長野県安曇野市</v>
          </cell>
          <cell r="E870">
            <v>20220</v>
          </cell>
        </row>
        <row r="871">
          <cell r="D871" t="str">
            <v>長野県小海町</v>
          </cell>
          <cell r="E871">
            <v>20303</v>
          </cell>
        </row>
        <row r="872">
          <cell r="D872" t="str">
            <v>長野県川上村</v>
          </cell>
          <cell r="E872">
            <v>20304</v>
          </cell>
        </row>
        <row r="873">
          <cell r="D873" t="str">
            <v>長野県南牧村</v>
          </cell>
          <cell r="E873">
            <v>20305</v>
          </cell>
        </row>
        <row r="874">
          <cell r="D874" t="str">
            <v>長野県南相木村</v>
          </cell>
          <cell r="E874">
            <v>20306</v>
          </cell>
        </row>
        <row r="875">
          <cell r="D875" t="str">
            <v>長野県北相木村</v>
          </cell>
          <cell r="E875">
            <v>20307</v>
          </cell>
        </row>
        <row r="876">
          <cell r="D876" t="str">
            <v>長野県佐久穂町</v>
          </cell>
          <cell r="E876">
            <v>20309</v>
          </cell>
        </row>
        <row r="877">
          <cell r="D877" t="str">
            <v>長野県軽井沢町</v>
          </cell>
          <cell r="E877">
            <v>20321</v>
          </cell>
        </row>
        <row r="878">
          <cell r="D878" t="str">
            <v>長野県御代田町</v>
          </cell>
          <cell r="E878">
            <v>20323</v>
          </cell>
        </row>
        <row r="879">
          <cell r="D879" t="str">
            <v>長野県立科町</v>
          </cell>
          <cell r="E879">
            <v>20324</v>
          </cell>
        </row>
        <row r="880">
          <cell r="D880" t="str">
            <v>長野県青木村</v>
          </cell>
          <cell r="E880">
            <v>20349</v>
          </cell>
        </row>
        <row r="881">
          <cell r="D881" t="str">
            <v>長野県長和町</v>
          </cell>
          <cell r="E881">
            <v>20350</v>
          </cell>
        </row>
        <row r="882">
          <cell r="D882" t="str">
            <v>長野県下諏訪町</v>
          </cell>
          <cell r="E882">
            <v>20361</v>
          </cell>
        </row>
        <row r="883">
          <cell r="D883" t="str">
            <v>長野県富士見町</v>
          </cell>
          <cell r="E883">
            <v>20362</v>
          </cell>
        </row>
        <row r="884">
          <cell r="D884" t="str">
            <v>長野県原村</v>
          </cell>
          <cell r="E884">
            <v>20363</v>
          </cell>
        </row>
        <row r="885">
          <cell r="D885" t="str">
            <v>長野県辰野町</v>
          </cell>
          <cell r="E885">
            <v>20382</v>
          </cell>
        </row>
        <row r="886">
          <cell r="D886" t="str">
            <v>長野県箕輪町</v>
          </cell>
          <cell r="E886">
            <v>20383</v>
          </cell>
        </row>
        <row r="887">
          <cell r="D887" t="str">
            <v>長野県飯島町</v>
          </cell>
          <cell r="E887">
            <v>20384</v>
          </cell>
        </row>
        <row r="888">
          <cell r="D888" t="str">
            <v>長野県南箕輪村</v>
          </cell>
          <cell r="E888">
            <v>20385</v>
          </cell>
        </row>
        <row r="889">
          <cell r="D889" t="str">
            <v>長野県中川村</v>
          </cell>
          <cell r="E889">
            <v>20386</v>
          </cell>
        </row>
        <row r="890">
          <cell r="D890" t="str">
            <v>長野県宮田村</v>
          </cell>
          <cell r="E890">
            <v>20388</v>
          </cell>
        </row>
        <row r="891">
          <cell r="D891" t="str">
            <v>長野県松川町</v>
          </cell>
          <cell r="E891">
            <v>20402</v>
          </cell>
        </row>
        <row r="892">
          <cell r="D892" t="str">
            <v>長野県高森町</v>
          </cell>
          <cell r="E892">
            <v>20403</v>
          </cell>
        </row>
        <row r="893">
          <cell r="D893" t="str">
            <v>長野県阿南町</v>
          </cell>
          <cell r="E893">
            <v>20404</v>
          </cell>
        </row>
        <row r="894">
          <cell r="D894" t="str">
            <v>長野県阿智村</v>
          </cell>
          <cell r="E894">
            <v>20407</v>
          </cell>
        </row>
        <row r="895">
          <cell r="D895" t="str">
            <v>長野県平谷村</v>
          </cell>
          <cell r="E895">
            <v>20409</v>
          </cell>
        </row>
        <row r="896">
          <cell r="D896" t="str">
            <v>長野県根羽村</v>
          </cell>
          <cell r="E896">
            <v>20410</v>
          </cell>
        </row>
        <row r="897">
          <cell r="D897" t="str">
            <v>長野県下條村</v>
          </cell>
          <cell r="E897">
            <v>20411</v>
          </cell>
        </row>
        <row r="898">
          <cell r="D898" t="str">
            <v>長野県売木村</v>
          </cell>
          <cell r="E898">
            <v>20412</v>
          </cell>
        </row>
        <row r="899">
          <cell r="D899" t="str">
            <v>長野県天龍村</v>
          </cell>
          <cell r="E899">
            <v>20413</v>
          </cell>
        </row>
        <row r="900">
          <cell r="D900" t="str">
            <v>長野県泰阜村</v>
          </cell>
          <cell r="E900">
            <v>20414</v>
          </cell>
        </row>
        <row r="901">
          <cell r="D901" t="str">
            <v>長野県喬木村</v>
          </cell>
          <cell r="E901">
            <v>20415</v>
          </cell>
        </row>
        <row r="902">
          <cell r="D902" t="str">
            <v>長野県豊丘村</v>
          </cell>
          <cell r="E902">
            <v>20416</v>
          </cell>
        </row>
        <row r="903">
          <cell r="D903" t="str">
            <v>長野県大鹿村</v>
          </cell>
          <cell r="E903">
            <v>20417</v>
          </cell>
        </row>
        <row r="904">
          <cell r="D904" t="str">
            <v>長野県上松町</v>
          </cell>
          <cell r="E904">
            <v>20422</v>
          </cell>
        </row>
        <row r="905">
          <cell r="D905" t="str">
            <v>長野県南木曽町</v>
          </cell>
          <cell r="E905">
            <v>20423</v>
          </cell>
        </row>
        <row r="906">
          <cell r="D906" t="str">
            <v>長野県木祖村</v>
          </cell>
          <cell r="E906">
            <v>20425</v>
          </cell>
        </row>
        <row r="907">
          <cell r="D907" t="str">
            <v>長野県王滝村</v>
          </cell>
          <cell r="E907">
            <v>20429</v>
          </cell>
        </row>
        <row r="908">
          <cell r="D908" t="str">
            <v>長野県大桑村</v>
          </cell>
          <cell r="E908">
            <v>20430</v>
          </cell>
        </row>
        <row r="909">
          <cell r="D909" t="str">
            <v>長野県木曽町</v>
          </cell>
          <cell r="E909">
            <v>20432</v>
          </cell>
        </row>
        <row r="910">
          <cell r="D910" t="str">
            <v>長野県麻績村</v>
          </cell>
          <cell r="E910">
            <v>20446</v>
          </cell>
        </row>
        <row r="911">
          <cell r="D911" t="str">
            <v>長野県生坂村</v>
          </cell>
          <cell r="E911">
            <v>20448</v>
          </cell>
        </row>
        <row r="912">
          <cell r="D912" t="str">
            <v>長野県山形村</v>
          </cell>
          <cell r="E912">
            <v>20450</v>
          </cell>
        </row>
        <row r="913">
          <cell r="D913" t="str">
            <v>長野県朝日村</v>
          </cell>
          <cell r="E913">
            <v>20451</v>
          </cell>
        </row>
        <row r="914">
          <cell r="D914" t="str">
            <v>長野県筑北村</v>
          </cell>
          <cell r="E914">
            <v>20452</v>
          </cell>
        </row>
        <row r="915">
          <cell r="D915" t="str">
            <v>長野県池田町</v>
          </cell>
          <cell r="E915">
            <v>20481</v>
          </cell>
        </row>
        <row r="916">
          <cell r="D916" t="str">
            <v>長野県松川村</v>
          </cell>
          <cell r="E916">
            <v>20482</v>
          </cell>
        </row>
        <row r="917">
          <cell r="D917" t="str">
            <v>長野県白馬村</v>
          </cell>
          <cell r="E917">
            <v>20485</v>
          </cell>
        </row>
        <row r="918">
          <cell r="D918" t="str">
            <v>長野県小谷村</v>
          </cell>
          <cell r="E918">
            <v>20486</v>
          </cell>
        </row>
        <row r="919">
          <cell r="D919" t="str">
            <v>長野県坂城町</v>
          </cell>
          <cell r="E919">
            <v>20521</v>
          </cell>
        </row>
        <row r="920">
          <cell r="D920" t="str">
            <v>長野県小布施町</v>
          </cell>
          <cell r="E920">
            <v>20541</v>
          </cell>
        </row>
        <row r="921">
          <cell r="D921" t="str">
            <v>長野県高山村</v>
          </cell>
          <cell r="E921">
            <v>20543</v>
          </cell>
        </row>
        <row r="922">
          <cell r="D922" t="str">
            <v>長野県山ノ内町</v>
          </cell>
          <cell r="E922">
            <v>20561</v>
          </cell>
        </row>
        <row r="923">
          <cell r="D923" t="str">
            <v>長野県木島平村</v>
          </cell>
          <cell r="E923">
            <v>20562</v>
          </cell>
        </row>
        <row r="924">
          <cell r="D924" t="str">
            <v>長野県野沢温泉村</v>
          </cell>
          <cell r="E924">
            <v>20563</v>
          </cell>
        </row>
        <row r="925">
          <cell r="D925" t="str">
            <v>長野県信濃町</v>
          </cell>
          <cell r="E925">
            <v>20583</v>
          </cell>
        </row>
        <row r="926">
          <cell r="D926" t="str">
            <v>長野県小川村</v>
          </cell>
          <cell r="E926">
            <v>20588</v>
          </cell>
        </row>
        <row r="927">
          <cell r="D927" t="str">
            <v>長野県飯綱町</v>
          </cell>
          <cell r="E927">
            <v>20590</v>
          </cell>
        </row>
        <row r="928">
          <cell r="D928" t="str">
            <v>長野県栄村</v>
          </cell>
          <cell r="E928">
            <v>20602</v>
          </cell>
        </row>
        <row r="929">
          <cell r="E929">
            <v>21000</v>
          </cell>
        </row>
        <row r="930">
          <cell r="D930" t="str">
            <v>岐阜県岐阜市</v>
          </cell>
          <cell r="E930">
            <v>21201</v>
          </cell>
        </row>
        <row r="931">
          <cell r="D931" t="str">
            <v>岐阜県大垣市</v>
          </cell>
          <cell r="E931">
            <v>21202</v>
          </cell>
        </row>
        <row r="932">
          <cell r="D932" t="str">
            <v>岐阜県高山市</v>
          </cell>
          <cell r="E932">
            <v>21203</v>
          </cell>
        </row>
        <row r="933">
          <cell r="D933" t="str">
            <v>岐阜県多治見市</v>
          </cell>
          <cell r="E933">
            <v>21204</v>
          </cell>
        </row>
        <row r="934">
          <cell r="D934" t="str">
            <v>岐阜県関市</v>
          </cell>
          <cell r="E934">
            <v>21205</v>
          </cell>
        </row>
        <row r="935">
          <cell r="D935" t="str">
            <v>岐阜県中津川市</v>
          </cell>
          <cell r="E935">
            <v>21206</v>
          </cell>
        </row>
        <row r="936">
          <cell r="D936" t="str">
            <v>岐阜県美濃市</v>
          </cell>
          <cell r="E936">
            <v>21207</v>
          </cell>
        </row>
        <row r="937">
          <cell r="D937" t="str">
            <v>岐阜県瑞浪市</v>
          </cell>
          <cell r="E937">
            <v>21208</v>
          </cell>
        </row>
        <row r="938">
          <cell r="D938" t="str">
            <v>岐阜県羽島市</v>
          </cell>
          <cell r="E938">
            <v>21209</v>
          </cell>
        </row>
        <row r="939">
          <cell r="D939" t="str">
            <v>岐阜県恵那市</v>
          </cell>
          <cell r="E939">
            <v>21210</v>
          </cell>
        </row>
        <row r="940">
          <cell r="D940" t="str">
            <v>岐阜県美濃加茂市</v>
          </cell>
          <cell r="E940">
            <v>21211</v>
          </cell>
        </row>
        <row r="941">
          <cell r="D941" t="str">
            <v>岐阜県土岐市</v>
          </cell>
          <cell r="E941">
            <v>21212</v>
          </cell>
        </row>
        <row r="942">
          <cell r="D942" t="str">
            <v>岐阜県各務原市</v>
          </cell>
          <cell r="E942">
            <v>21213</v>
          </cell>
        </row>
        <row r="943">
          <cell r="D943" t="str">
            <v>岐阜県可児市</v>
          </cell>
          <cell r="E943">
            <v>21214</v>
          </cell>
        </row>
        <row r="944">
          <cell r="D944" t="str">
            <v>岐阜県山県市</v>
          </cell>
          <cell r="E944">
            <v>21215</v>
          </cell>
        </row>
        <row r="945">
          <cell r="D945" t="str">
            <v>岐阜県瑞穂市</v>
          </cell>
          <cell r="E945">
            <v>21216</v>
          </cell>
        </row>
        <row r="946">
          <cell r="D946" t="str">
            <v>岐阜県飛騨市</v>
          </cell>
          <cell r="E946">
            <v>21217</v>
          </cell>
        </row>
        <row r="947">
          <cell r="D947" t="str">
            <v>岐阜県本巣市</v>
          </cell>
          <cell r="E947">
            <v>21218</v>
          </cell>
        </row>
        <row r="948">
          <cell r="D948" t="str">
            <v>岐阜県郡上市</v>
          </cell>
          <cell r="E948">
            <v>21219</v>
          </cell>
        </row>
        <row r="949">
          <cell r="D949" t="str">
            <v>岐阜県下呂市</v>
          </cell>
          <cell r="E949">
            <v>21220</v>
          </cell>
        </row>
        <row r="950">
          <cell r="D950" t="str">
            <v>岐阜県海津市</v>
          </cell>
          <cell r="E950">
            <v>21221</v>
          </cell>
        </row>
        <row r="951">
          <cell r="D951" t="str">
            <v>岐阜県岐南町</v>
          </cell>
          <cell r="E951">
            <v>21302</v>
          </cell>
        </row>
        <row r="952">
          <cell r="D952" t="str">
            <v>岐阜県笠松町</v>
          </cell>
          <cell r="E952">
            <v>21303</v>
          </cell>
        </row>
        <row r="953">
          <cell r="D953" t="str">
            <v>岐阜県養老町</v>
          </cell>
          <cell r="E953">
            <v>21341</v>
          </cell>
        </row>
        <row r="954">
          <cell r="D954" t="str">
            <v>岐阜県垂井町</v>
          </cell>
          <cell r="E954">
            <v>21361</v>
          </cell>
        </row>
        <row r="955">
          <cell r="D955" t="str">
            <v>岐阜県関ケ原町</v>
          </cell>
          <cell r="E955">
            <v>21362</v>
          </cell>
        </row>
        <row r="956">
          <cell r="D956" t="str">
            <v>岐阜県神戸町</v>
          </cell>
          <cell r="E956">
            <v>21381</v>
          </cell>
        </row>
        <row r="957">
          <cell r="D957" t="str">
            <v>岐阜県輪之内町</v>
          </cell>
          <cell r="E957">
            <v>21382</v>
          </cell>
        </row>
        <row r="958">
          <cell r="D958" t="str">
            <v>岐阜県安八町</v>
          </cell>
          <cell r="E958">
            <v>21383</v>
          </cell>
        </row>
        <row r="959">
          <cell r="D959" t="str">
            <v>岐阜県揖斐川町</v>
          </cell>
          <cell r="E959">
            <v>21401</v>
          </cell>
        </row>
        <row r="960">
          <cell r="D960" t="str">
            <v>岐阜県大野町</v>
          </cell>
          <cell r="E960">
            <v>21403</v>
          </cell>
        </row>
        <row r="961">
          <cell r="D961" t="str">
            <v>岐阜県池田町</v>
          </cell>
          <cell r="E961">
            <v>21404</v>
          </cell>
        </row>
        <row r="962">
          <cell r="D962" t="str">
            <v>岐阜県北方町</v>
          </cell>
          <cell r="E962">
            <v>21421</v>
          </cell>
        </row>
        <row r="963">
          <cell r="D963" t="str">
            <v>岐阜県坂祝町</v>
          </cell>
          <cell r="E963">
            <v>21501</v>
          </cell>
        </row>
        <row r="964">
          <cell r="D964" t="str">
            <v>岐阜県富加町</v>
          </cell>
          <cell r="E964">
            <v>21502</v>
          </cell>
        </row>
        <row r="965">
          <cell r="D965" t="str">
            <v>岐阜県川辺町</v>
          </cell>
          <cell r="E965">
            <v>21503</v>
          </cell>
        </row>
        <row r="966">
          <cell r="D966" t="str">
            <v>岐阜県七宗町</v>
          </cell>
          <cell r="E966">
            <v>21504</v>
          </cell>
        </row>
        <row r="967">
          <cell r="D967" t="str">
            <v>岐阜県八百津町</v>
          </cell>
          <cell r="E967">
            <v>21505</v>
          </cell>
        </row>
        <row r="968">
          <cell r="D968" t="str">
            <v>岐阜県白川町</v>
          </cell>
          <cell r="E968">
            <v>21506</v>
          </cell>
        </row>
        <row r="969">
          <cell r="D969" t="str">
            <v>岐阜県東白川村</v>
          </cell>
          <cell r="E969">
            <v>21507</v>
          </cell>
        </row>
        <row r="970">
          <cell r="D970" t="str">
            <v>岐阜県御嵩町</v>
          </cell>
          <cell r="E970">
            <v>21521</v>
          </cell>
        </row>
        <row r="971">
          <cell r="D971" t="str">
            <v>岐阜県白川村</v>
          </cell>
          <cell r="E971">
            <v>21604</v>
          </cell>
        </row>
        <row r="972">
          <cell r="E972">
            <v>22000</v>
          </cell>
        </row>
        <row r="973">
          <cell r="D973" t="str">
            <v>静岡県静岡市</v>
          </cell>
          <cell r="E973">
            <v>22100</v>
          </cell>
        </row>
        <row r="974">
          <cell r="D974" t="str">
            <v>静岡県浜松市</v>
          </cell>
          <cell r="E974">
            <v>22130</v>
          </cell>
        </row>
        <row r="975">
          <cell r="D975" t="str">
            <v>静岡県沼津市</v>
          </cell>
          <cell r="E975">
            <v>22203</v>
          </cell>
        </row>
        <row r="976">
          <cell r="D976" t="str">
            <v>静岡県熱海市</v>
          </cell>
          <cell r="E976">
            <v>22205</v>
          </cell>
        </row>
        <row r="977">
          <cell r="D977" t="str">
            <v>静岡県三島市</v>
          </cell>
          <cell r="E977">
            <v>22206</v>
          </cell>
        </row>
        <row r="978">
          <cell r="D978" t="str">
            <v>静岡県富士宮市</v>
          </cell>
          <cell r="E978">
            <v>22207</v>
          </cell>
        </row>
        <row r="979">
          <cell r="D979" t="str">
            <v>静岡県伊東市</v>
          </cell>
          <cell r="E979">
            <v>22208</v>
          </cell>
        </row>
        <row r="980">
          <cell r="D980" t="str">
            <v>静岡県島田市</v>
          </cell>
          <cell r="E980">
            <v>22209</v>
          </cell>
        </row>
        <row r="981">
          <cell r="D981" t="str">
            <v>静岡県富士市</v>
          </cell>
          <cell r="E981">
            <v>22210</v>
          </cell>
        </row>
        <row r="982">
          <cell r="D982" t="str">
            <v>静岡県磐田市</v>
          </cell>
          <cell r="E982">
            <v>22211</v>
          </cell>
        </row>
        <row r="983">
          <cell r="D983" t="str">
            <v>静岡県焼津市</v>
          </cell>
          <cell r="E983">
            <v>22212</v>
          </cell>
        </row>
        <row r="984">
          <cell r="D984" t="str">
            <v>静岡県掛川市</v>
          </cell>
          <cell r="E984">
            <v>22213</v>
          </cell>
        </row>
        <row r="985">
          <cell r="D985" t="str">
            <v>静岡県藤枝市</v>
          </cell>
          <cell r="E985">
            <v>22214</v>
          </cell>
        </row>
        <row r="986">
          <cell r="D986" t="str">
            <v>静岡県御殿場市</v>
          </cell>
          <cell r="E986">
            <v>22215</v>
          </cell>
        </row>
        <row r="987">
          <cell r="D987" t="str">
            <v>静岡県袋井市</v>
          </cell>
          <cell r="E987">
            <v>22216</v>
          </cell>
        </row>
        <row r="988">
          <cell r="D988" t="str">
            <v>静岡県下田市</v>
          </cell>
          <cell r="E988">
            <v>22219</v>
          </cell>
        </row>
        <row r="989">
          <cell r="D989" t="str">
            <v>静岡県裾野市</v>
          </cell>
          <cell r="E989">
            <v>22220</v>
          </cell>
        </row>
        <row r="990">
          <cell r="D990" t="str">
            <v>静岡県湖西市</v>
          </cell>
          <cell r="E990">
            <v>22221</v>
          </cell>
        </row>
        <row r="991">
          <cell r="D991" t="str">
            <v>静岡県伊豆市</v>
          </cell>
          <cell r="E991">
            <v>22222</v>
          </cell>
        </row>
        <row r="992">
          <cell r="D992" t="str">
            <v>静岡県御前崎市</v>
          </cell>
          <cell r="E992">
            <v>22223</v>
          </cell>
        </row>
        <row r="993">
          <cell r="D993" t="str">
            <v>静岡県菊川市</v>
          </cell>
          <cell r="E993">
            <v>22224</v>
          </cell>
        </row>
        <row r="994">
          <cell r="D994" t="str">
            <v>静岡県伊豆の国市</v>
          </cell>
          <cell r="E994">
            <v>22225</v>
          </cell>
        </row>
        <row r="995">
          <cell r="D995" t="str">
            <v>静岡県牧之原市</v>
          </cell>
          <cell r="E995">
            <v>22226</v>
          </cell>
        </row>
        <row r="996">
          <cell r="D996" t="str">
            <v>静岡県東伊豆町</v>
          </cell>
          <cell r="E996">
            <v>22301</v>
          </cell>
        </row>
        <row r="997">
          <cell r="D997" t="str">
            <v>静岡県河津町</v>
          </cell>
          <cell r="E997">
            <v>22302</v>
          </cell>
        </row>
        <row r="998">
          <cell r="D998" t="str">
            <v>静岡県南伊豆町</v>
          </cell>
          <cell r="E998">
            <v>22304</v>
          </cell>
        </row>
        <row r="999">
          <cell r="D999" t="str">
            <v>静岡県松崎町</v>
          </cell>
          <cell r="E999">
            <v>22305</v>
          </cell>
        </row>
        <row r="1000">
          <cell r="D1000" t="str">
            <v>静岡県西伊豆町</v>
          </cell>
          <cell r="E1000">
            <v>22306</v>
          </cell>
        </row>
        <row r="1001">
          <cell r="D1001" t="str">
            <v>静岡県函南町</v>
          </cell>
          <cell r="E1001">
            <v>22325</v>
          </cell>
        </row>
        <row r="1002">
          <cell r="D1002" t="str">
            <v>静岡県清水町</v>
          </cell>
          <cell r="E1002">
            <v>22341</v>
          </cell>
        </row>
        <row r="1003">
          <cell r="D1003" t="str">
            <v>静岡県長泉町</v>
          </cell>
          <cell r="E1003">
            <v>22342</v>
          </cell>
        </row>
        <row r="1004">
          <cell r="D1004" t="str">
            <v>静岡県小山町</v>
          </cell>
          <cell r="E1004">
            <v>22344</v>
          </cell>
        </row>
        <row r="1005">
          <cell r="D1005" t="str">
            <v>静岡県吉田町</v>
          </cell>
          <cell r="E1005">
            <v>22424</v>
          </cell>
        </row>
        <row r="1006">
          <cell r="D1006" t="str">
            <v>静岡県川根本町</v>
          </cell>
          <cell r="E1006">
            <v>22429</v>
          </cell>
        </row>
        <row r="1007">
          <cell r="D1007" t="str">
            <v>静岡県森町</v>
          </cell>
          <cell r="E1007">
            <v>22461</v>
          </cell>
        </row>
        <row r="1008">
          <cell r="E1008">
            <v>23000</v>
          </cell>
        </row>
        <row r="1009">
          <cell r="D1009" t="str">
            <v>愛知県名古屋市</v>
          </cell>
          <cell r="E1009">
            <v>23100</v>
          </cell>
        </row>
        <row r="1010">
          <cell r="D1010" t="str">
            <v>愛知県豊橋市</v>
          </cell>
          <cell r="E1010">
            <v>23201</v>
          </cell>
        </row>
        <row r="1011">
          <cell r="D1011" t="str">
            <v>愛知県岡崎市</v>
          </cell>
          <cell r="E1011">
            <v>23202</v>
          </cell>
        </row>
        <row r="1012">
          <cell r="D1012" t="str">
            <v>愛知県一宮市</v>
          </cell>
          <cell r="E1012">
            <v>23203</v>
          </cell>
        </row>
        <row r="1013">
          <cell r="D1013" t="str">
            <v>愛知県瀬戸市</v>
          </cell>
          <cell r="E1013">
            <v>23204</v>
          </cell>
        </row>
        <row r="1014">
          <cell r="D1014" t="str">
            <v>愛知県半田市</v>
          </cell>
          <cell r="E1014">
            <v>23205</v>
          </cell>
        </row>
        <row r="1015">
          <cell r="D1015" t="str">
            <v>愛知県春日井市</v>
          </cell>
          <cell r="E1015">
            <v>23206</v>
          </cell>
        </row>
        <row r="1016">
          <cell r="D1016" t="str">
            <v>愛知県豊川市</v>
          </cell>
          <cell r="E1016">
            <v>23207</v>
          </cell>
        </row>
        <row r="1017">
          <cell r="D1017" t="str">
            <v>愛知県津島市</v>
          </cell>
          <cell r="E1017">
            <v>23208</v>
          </cell>
        </row>
        <row r="1018">
          <cell r="D1018" t="str">
            <v>愛知県碧南市</v>
          </cell>
          <cell r="E1018">
            <v>23209</v>
          </cell>
        </row>
        <row r="1019">
          <cell r="D1019" t="str">
            <v>愛知県刈谷市</v>
          </cell>
          <cell r="E1019">
            <v>23210</v>
          </cell>
        </row>
        <row r="1020">
          <cell r="D1020" t="str">
            <v>愛知県豊田市</v>
          </cell>
          <cell r="E1020">
            <v>23211</v>
          </cell>
        </row>
        <row r="1021">
          <cell r="D1021" t="str">
            <v>愛知県安城市</v>
          </cell>
          <cell r="E1021">
            <v>23212</v>
          </cell>
        </row>
        <row r="1022">
          <cell r="D1022" t="str">
            <v>愛知県西尾市</v>
          </cell>
          <cell r="E1022">
            <v>23213</v>
          </cell>
        </row>
        <row r="1023">
          <cell r="D1023" t="str">
            <v>愛知県蒲郡市</v>
          </cell>
          <cell r="E1023">
            <v>23214</v>
          </cell>
        </row>
        <row r="1024">
          <cell r="D1024" t="str">
            <v>愛知県犬山市</v>
          </cell>
          <cell r="E1024">
            <v>23215</v>
          </cell>
        </row>
        <row r="1025">
          <cell r="D1025" t="str">
            <v>愛知県常滑市</v>
          </cell>
          <cell r="E1025">
            <v>23216</v>
          </cell>
        </row>
        <row r="1026">
          <cell r="D1026" t="str">
            <v>愛知県江南市</v>
          </cell>
          <cell r="E1026">
            <v>23217</v>
          </cell>
        </row>
        <row r="1027">
          <cell r="D1027" t="str">
            <v>愛知県小牧市</v>
          </cell>
          <cell r="E1027">
            <v>23219</v>
          </cell>
        </row>
        <row r="1028">
          <cell r="D1028" t="str">
            <v>愛知県稲沢市</v>
          </cell>
          <cell r="E1028">
            <v>23220</v>
          </cell>
        </row>
        <row r="1029">
          <cell r="D1029" t="str">
            <v>愛知県新城市</v>
          </cell>
          <cell r="E1029">
            <v>23221</v>
          </cell>
        </row>
        <row r="1030">
          <cell r="D1030" t="str">
            <v>愛知県東海市</v>
          </cell>
          <cell r="E1030">
            <v>23222</v>
          </cell>
        </row>
        <row r="1031">
          <cell r="D1031" t="str">
            <v>愛知県大府市</v>
          </cell>
          <cell r="E1031">
            <v>23223</v>
          </cell>
        </row>
        <row r="1032">
          <cell r="D1032" t="str">
            <v>愛知県知多市</v>
          </cell>
          <cell r="E1032">
            <v>23224</v>
          </cell>
        </row>
        <row r="1033">
          <cell r="D1033" t="str">
            <v>愛知県知立市</v>
          </cell>
          <cell r="E1033">
            <v>23225</v>
          </cell>
        </row>
        <row r="1034">
          <cell r="D1034" t="str">
            <v>愛知県尾張旭市</v>
          </cell>
          <cell r="E1034">
            <v>23226</v>
          </cell>
        </row>
        <row r="1035">
          <cell r="D1035" t="str">
            <v>愛知県高浜市</v>
          </cell>
          <cell r="E1035">
            <v>23227</v>
          </cell>
        </row>
        <row r="1036">
          <cell r="D1036" t="str">
            <v>愛知県岩倉市</v>
          </cell>
          <cell r="E1036">
            <v>23228</v>
          </cell>
        </row>
        <row r="1037">
          <cell r="D1037" t="str">
            <v>愛知県豊明市</v>
          </cell>
          <cell r="E1037">
            <v>23229</v>
          </cell>
        </row>
        <row r="1038">
          <cell r="D1038" t="str">
            <v>愛知県日進市</v>
          </cell>
          <cell r="E1038">
            <v>23230</v>
          </cell>
        </row>
        <row r="1039">
          <cell r="D1039" t="str">
            <v>愛知県田原市</v>
          </cell>
          <cell r="E1039">
            <v>23231</v>
          </cell>
        </row>
        <row r="1040">
          <cell r="D1040" t="str">
            <v>愛知県愛西市</v>
          </cell>
          <cell r="E1040">
            <v>23232</v>
          </cell>
        </row>
        <row r="1041">
          <cell r="D1041" t="str">
            <v>愛知県清須市</v>
          </cell>
          <cell r="E1041">
            <v>23233</v>
          </cell>
        </row>
        <row r="1042">
          <cell r="D1042" t="str">
            <v>愛知県北名古屋市</v>
          </cell>
          <cell r="E1042">
            <v>23234</v>
          </cell>
        </row>
        <row r="1043">
          <cell r="D1043" t="str">
            <v>愛知県弥富市</v>
          </cell>
          <cell r="E1043">
            <v>23235</v>
          </cell>
        </row>
        <row r="1044">
          <cell r="D1044" t="str">
            <v>愛知県みよし市</v>
          </cell>
          <cell r="E1044">
            <v>23236</v>
          </cell>
        </row>
        <row r="1045">
          <cell r="D1045" t="str">
            <v>愛知県あま市</v>
          </cell>
          <cell r="E1045">
            <v>23237</v>
          </cell>
        </row>
        <row r="1046">
          <cell r="D1046" t="str">
            <v>愛知県長久手市</v>
          </cell>
          <cell r="E1046">
            <v>23238</v>
          </cell>
        </row>
        <row r="1047">
          <cell r="D1047" t="str">
            <v>愛知県東郷町</v>
          </cell>
          <cell r="E1047">
            <v>23302</v>
          </cell>
        </row>
        <row r="1048">
          <cell r="D1048" t="str">
            <v>愛知県豊山町</v>
          </cell>
          <cell r="E1048">
            <v>23342</v>
          </cell>
        </row>
        <row r="1049">
          <cell r="D1049" t="str">
            <v>愛知県大口町</v>
          </cell>
          <cell r="E1049">
            <v>23361</v>
          </cell>
        </row>
        <row r="1050">
          <cell r="D1050" t="str">
            <v>愛知県扶桑町</v>
          </cell>
          <cell r="E1050">
            <v>23362</v>
          </cell>
        </row>
        <row r="1051">
          <cell r="D1051" t="str">
            <v>愛知県大治町</v>
          </cell>
          <cell r="E1051">
            <v>23424</v>
          </cell>
        </row>
        <row r="1052">
          <cell r="D1052" t="str">
            <v>愛知県蟹江町</v>
          </cell>
          <cell r="E1052">
            <v>23425</v>
          </cell>
        </row>
        <row r="1053">
          <cell r="D1053" t="str">
            <v>愛知県飛島村</v>
          </cell>
          <cell r="E1053">
            <v>23427</v>
          </cell>
        </row>
        <row r="1054">
          <cell r="D1054" t="str">
            <v>愛知県阿久比町</v>
          </cell>
          <cell r="E1054">
            <v>23441</v>
          </cell>
        </row>
        <row r="1055">
          <cell r="D1055" t="str">
            <v>愛知県東浦町</v>
          </cell>
          <cell r="E1055">
            <v>23442</v>
          </cell>
        </row>
        <row r="1056">
          <cell r="D1056" t="str">
            <v>愛知県南知多町</v>
          </cell>
          <cell r="E1056">
            <v>23445</v>
          </cell>
        </row>
        <row r="1057">
          <cell r="D1057" t="str">
            <v>愛知県美浜町</v>
          </cell>
          <cell r="E1057">
            <v>23446</v>
          </cell>
        </row>
        <row r="1058">
          <cell r="D1058" t="str">
            <v>愛知県武豊町</v>
          </cell>
          <cell r="E1058">
            <v>23447</v>
          </cell>
        </row>
        <row r="1059">
          <cell r="D1059" t="str">
            <v>愛知県幸田町</v>
          </cell>
          <cell r="E1059">
            <v>23501</v>
          </cell>
        </row>
        <row r="1060">
          <cell r="D1060" t="str">
            <v>愛知県設楽町</v>
          </cell>
          <cell r="E1060">
            <v>23561</v>
          </cell>
        </row>
        <row r="1061">
          <cell r="D1061" t="str">
            <v>愛知県東栄町</v>
          </cell>
          <cell r="E1061">
            <v>23562</v>
          </cell>
        </row>
        <row r="1062">
          <cell r="D1062" t="str">
            <v>愛知県豊根村</v>
          </cell>
          <cell r="E1062">
            <v>23563</v>
          </cell>
        </row>
        <row r="1063">
          <cell r="E1063">
            <v>24000</v>
          </cell>
        </row>
        <row r="1064">
          <cell r="D1064" t="str">
            <v>三重県津市</v>
          </cell>
          <cell r="E1064">
            <v>24201</v>
          </cell>
        </row>
        <row r="1065">
          <cell r="D1065" t="str">
            <v>三重県四日市市</v>
          </cell>
          <cell r="E1065">
            <v>24202</v>
          </cell>
        </row>
        <row r="1066">
          <cell r="D1066" t="str">
            <v>三重県伊勢市</v>
          </cell>
          <cell r="E1066">
            <v>24203</v>
          </cell>
        </row>
        <row r="1067">
          <cell r="D1067" t="str">
            <v>三重県松阪市</v>
          </cell>
          <cell r="E1067">
            <v>24204</v>
          </cell>
        </row>
        <row r="1068">
          <cell r="D1068" t="str">
            <v>三重県桑名市</v>
          </cell>
          <cell r="E1068">
            <v>24205</v>
          </cell>
        </row>
        <row r="1069">
          <cell r="D1069" t="str">
            <v>三重県鈴鹿市</v>
          </cell>
          <cell r="E1069">
            <v>24207</v>
          </cell>
        </row>
        <row r="1070">
          <cell r="D1070" t="str">
            <v>三重県名張市</v>
          </cell>
          <cell r="E1070">
            <v>24208</v>
          </cell>
        </row>
        <row r="1071">
          <cell r="D1071" t="str">
            <v>三重県尾鷲市</v>
          </cell>
          <cell r="E1071">
            <v>24209</v>
          </cell>
        </row>
        <row r="1072">
          <cell r="D1072" t="str">
            <v>三重県亀山市</v>
          </cell>
          <cell r="E1072">
            <v>24210</v>
          </cell>
        </row>
        <row r="1073">
          <cell r="D1073" t="str">
            <v>三重県鳥羽市</v>
          </cell>
          <cell r="E1073">
            <v>24211</v>
          </cell>
        </row>
        <row r="1074">
          <cell r="D1074" t="str">
            <v>三重県熊野市</v>
          </cell>
          <cell r="E1074">
            <v>24212</v>
          </cell>
        </row>
        <row r="1075">
          <cell r="D1075" t="str">
            <v>三重県いなべ市</v>
          </cell>
          <cell r="E1075">
            <v>24214</v>
          </cell>
        </row>
        <row r="1076">
          <cell r="D1076" t="str">
            <v>三重県志摩市</v>
          </cell>
          <cell r="E1076">
            <v>24215</v>
          </cell>
        </row>
        <row r="1077">
          <cell r="D1077" t="str">
            <v>三重県伊賀市</v>
          </cell>
          <cell r="E1077">
            <v>24216</v>
          </cell>
        </row>
        <row r="1078">
          <cell r="D1078" t="str">
            <v>三重県木曽岬町</v>
          </cell>
          <cell r="E1078">
            <v>24303</v>
          </cell>
        </row>
        <row r="1079">
          <cell r="D1079" t="str">
            <v>三重県東員町</v>
          </cell>
          <cell r="E1079">
            <v>24324</v>
          </cell>
        </row>
        <row r="1080">
          <cell r="D1080" t="str">
            <v>三重県菰野町</v>
          </cell>
          <cell r="E1080">
            <v>24341</v>
          </cell>
        </row>
        <row r="1081">
          <cell r="D1081" t="str">
            <v>三重県朝日町</v>
          </cell>
          <cell r="E1081">
            <v>24343</v>
          </cell>
        </row>
        <row r="1082">
          <cell r="D1082" t="str">
            <v>三重県川越町</v>
          </cell>
          <cell r="E1082">
            <v>24344</v>
          </cell>
        </row>
        <row r="1083">
          <cell r="D1083" t="str">
            <v>三重県多気町</v>
          </cell>
          <cell r="E1083">
            <v>24441</v>
          </cell>
        </row>
        <row r="1084">
          <cell r="D1084" t="str">
            <v>三重県明和町</v>
          </cell>
          <cell r="E1084">
            <v>24442</v>
          </cell>
        </row>
        <row r="1085">
          <cell r="D1085" t="str">
            <v>三重県大台町</v>
          </cell>
          <cell r="E1085">
            <v>24443</v>
          </cell>
        </row>
        <row r="1086">
          <cell r="D1086" t="str">
            <v>三重県玉城町</v>
          </cell>
          <cell r="E1086">
            <v>24461</v>
          </cell>
        </row>
        <row r="1087">
          <cell r="D1087" t="str">
            <v>三重県度会町</v>
          </cell>
          <cell r="E1087">
            <v>24470</v>
          </cell>
        </row>
        <row r="1088">
          <cell r="D1088" t="str">
            <v>三重県大紀町</v>
          </cell>
          <cell r="E1088">
            <v>24471</v>
          </cell>
        </row>
        <row r="1089">
          <cell r="D1089" t="str">
            <v>三重県南伊勢町</v>
          </cell>
          <cell r="E1089">
            <v>24472</v>
          </cell>
        </row>
        <row r="1090">
          <cell r="D1090" t="str">
            <v>三重県紀北町</v>
          </cell>
          <cell r="E1090">
            <v>24543</v>
          </cell>
        </row>
        <row r="1091">
          <cell r="D1091" t="str">
            <v>三重県御浜町</v>
          </cell>
          <cell r="E1091">
            <v>24561</v>
          </cell>
        </row>
        <row r="1092">
          <cell r="D1092" t="str">
            <v>三重県紀宝町</v>
          </cell>
          <cell r="E1092">
            <v>24562</v>
          </cell>
        </row>
        <row r="1093">
          <cell r="E1093">
            <v>25000</v>
          </cell>
        </row>
        <row r="1094">
          <cell r="D1094" t="str">
            <v>滋賀県大津市</v>
          </cell>
          <cell r="E1094">
            <v>25201</v>
          </cell>
        </row>
        <row r="1095">
          <cell r="D1095" t="str">
            <v>滋賀県彦根市</v>
          </cell>
          <cell r="E1095">
            <v>25202</v>
          </cell>
        </row>
        <row r="1096">
          <cell r="D1096" t="str">
            <v>滋賀県長浜市</v>
          </cell>
          <cell r="E1096">
            <v>25203</v>
          </cell>
        </row>
        <row r="1097">
          <cell r="D1097" t="str">
            <v>滋賀県近江八幡市</v>
          </cell>
          <cell r="E1097">
            <v>25204</v>
          </cell>
        </row>
        <row r="1098">
          <cell r="D1098" t="str">
            <v>滋賀県草津市</v>
          </cell>
          <cell r="E1098">
            <v>25206</v>
          </cell>
        </row>
        <row r="1099">
          <cell r="D1099" t="str">
            <v>滋賀県守山市</v>
          </cell>
          <cell r="E1099">
            <v>25207</v>
          </cell>
        </row>
        <row r="1100">
          <cell r="D1100" t="str">
            <v>滋賀県栗東市</v>
          </cell>
          <cell r="E1100">
            <v>25208</v>
          </cell>
        </row>
        <row r="1101">
          <cell r="D1101" t="str">
            <v>滋賀県甲賀市</v>
          </cell>
          <cell r="E1101">
            <v>25209</v>
          </cell>
        </row>
        <row r="1102">
          <cell r="D1102" t="str">
            <v>滋賀県野洲市</v>
          </cell>
          <cell r="E1102">
            <v>25210</v>
          </cell>
        </row>
        <row r="1103">
          <cell r="D1103" t="str">
            <v>滋賀県湖南市</v>
          </cell>
          <cell r="E1103">
            <v>25211</v>
          </cell>
        </row>
        <row r="1104">
          <cell r="D1104" t="str">
            <v>滋賀県高島市</v>
          </cell>
          <cell r="E1104">
            <v>25212</v>
          </cell>
        </row>
        <row r="1105">
          <cell r="D1105" t="str">
            <v>滋賀県東近江市</v>
          </cell>
          <cell r="E1105">
            <v>25213</v>
          </cell>
        </row>
        <row r="1106">
          <cell r="D1106" t="str">
            <v>滋賀県米原市</v>
          </cell>
          <cell r="E1106">
            <v>25214</v>
          </cell>
        </row>
        <row r="1107">
          <cell r="D1107" t="str">
            <v>滋賀県日野町</v>
          </cell>
          <cell r="E1107">
            <v>25383</v>
          </cell>
        </row>
        <row r="1108">
          <cell r="D1108" t="str">
            <v>滋賀県竜王町</v>
          </cell>
          <cell r="E1108">
            <v>25384</v>
          </cell>
        </row>
        <row r="1109">
          <cell r="D1109" t="str">
            <v>滋賀県愛荘町</v>
          </cell>
          <cell r="E1109">
            <v>25425</v>
          </cell>
        </row>
        <row r="1110">
          <cell r="D1110" t="str">
            <v>滋賀県豊郷町</v>
          </cell>
          <cell r="E1110">
            <v>25441</v>
          </cell>
        </row>
        <row r="1111">
          <cell r="D1111" t="str">
            <v>滋賀県甲良町</v>
          </cell>
          <cell r="E1111">
            <v>25442</v>
          </cell>
        </row>
        <row r="1112">
          <cell r="D1112" t="str">
            <v>滋賀県多賀町</v>
          </cell>
          <cell r="E1112">
            <v>25443</v>
          </cell>
        </row>
        <row r="1113">
          <cell r="E1113">
            <v>26000</v>
          </cell>
        </row>
        <row r="1114">
          <cell r="D1114" t="str">
            <v>京都府京都市</v>
          </cell>
          <cell r="E1114">
            <v>26100</v>
          </cell>
        </row>
        <row r="1115">
          <cell r="D1115" t="str">
            <v>京都府福知山市</v>
          </cell>
          <cell r="E1115">
            <v>26201</v>
          </cell>
        </row>
        <row r="1116">
          <cell r="D1116" t="str">
            <v>京都府舞鶴市</v>
          </cell>
          <cell r="E1116">
            <v>26202</v>
          </cell>
        </row>
        <row r="1117">
          <cell r="D1117" t="str">
            <v>京都府綾部市</v>
          </cell>
          <cell r="E1117">
            <v>26203</v>
          </cell>
        </row>
        <row r="1118">
          <cell r="D1118" t="str">
            <v>京都府宇治市</v>
          </cell>
          <cell r="E1118">
            <v>26204</v>
          </cell>
        </row>
        <row r="1119">
          <cell r="D1119" t="str">
            <v>京都府宮津市</v>
          </cell>
          <cell r="E1119">
            <v>26205</v>
          </cell>
        </row>
        <row r="1120">
          <cell r="D1120" t="str">
            <v>京都府亀岡市</v>
          </cell>
          <cell r="E1120">
            <v>26206</v>
          </cell>
        </row>
        <row r="1121">
          <cell r="D1121" t="str">
            <v>京都府城陽市</v>
          </cell>
          <cell r="E1121">
            <v>26207</v>
          </cell>
        </row>
        <row r="1122">
          <cell r="D1122" t="str">
            <v>京都府向日市</v>
          </cell>
          <cell r="E1122">
            <v>26208</v>
          </cell>
        </row>
        <row r="1123">
          <cell r="D1123" t="str">
            <v>京都府長岡京市</v>
          </cell>
          <cell r="E1123">
            <v>26209</v>
          </cell>
        </row>
        <row r="1124">
          <cell r="D1124" t="str">
            <v>京都府八幡市</v>
          </cell>
          <cell r="E1124">
            <v>26210</v>
          </cell>
        </row>
        <row r="1125">
          <cell r="D1125" t="str">
            <v>京都府京田辺市</v>
          </cell>
          <cell r="E1125">
            <v>26211</v>
          </cell>
        </row>
        <row r="1126">
          <cell r="D1126" t="str">
            <v>京都府京丹後市</v>
          </cell>
          <cell r="E1126">
            <v>26212</v>
          </cell>
        </row>
        <row r="1127">
          <cell r="D1127" t="str">
            <v>京都府南丹市</v>
          </cell>
          <cell r="E1127">
            <v>26213</v>
          </cell>
        </row>
        <row r="1128">
          <cell r="D1128" t="str">
            <v>京都府木津川市</v>
          </cell>
          <cell r="E1128">
            <v>26214</v>
          </cell>
        </row>
        <row r="1129">
          <cell r="D1129" t="str">
            <v>京都府大山崎町</v>
          </cell>
          <cell r="E1129">
            <v>26303</v>
          </cell>
        </row>
        <row r="1130">
          <cell r="D1130" t="str">
            <v>京都府久御山町</v>
          </cell>
          <cell r="E1130">
            <v>26322</v>
          </cell>
        </row>
        <row r="1131">
          <cell r="D1131" t="str">
            <v>京都府井手町</v>
          </cell>
          <cell r="E1131">
            <v>26343</v>
          </cell>
        </row>
        <row r="1132">
          <cell r="D1132" t="str">
            <v>京都府宇治田原町</v>
          </cell>
          <cell r="E1132">
            <v>26344</v>
          </cell>
        </row>
        <row r="1133">
          <cell r="D1133" t="str">
            <v>京都府笠置町</v>
          </cell>
          <cell r="E1133">
            <v>26364</v>
          </cell>
        </row>
        <row r="1134">
          <cell r="D1134" t="str">
            <v>京都府和束町</v>
          </cell>
          <cell r="E1134">
            <v>26365</v>
          </cell>
        </row>
        <row r="1135">
          <cell r="D1135" t="str">
            <v>京都府精華町</v>
          </cell>
          <cell r="E1135">
            <v>26366</v>
          </cell>
        </row>
        <row r="1136">
          <cell r="D1136" t="str">
            <v>京都府南山城村</v>
          </cell>
          <cell r="E1136">
            <v>26367</v>
          </cell>
        </row>
        <row r="1137">
          <cell r="D1137" t="str">
            <v>京都府京丹波町</v>
          </cell>
          <cell r="E1137">
            <v>26407</v>
          </cell>
        </row>
        <row r="1138">
          <cell r="D1138" t="str">
            <v>京都府伊根町</v>
          </cell>
          <cell r="E1138">
            <v>26463</v>
          </cell>
        </row>
        <row r="1139">
          <cell r="D1139" t="str">
            <v>京都府与謝野町</v>
          </cell>
          <cell r="E1139">
            <v>26465</v>
          </cell>
        </row>
        <row r="1140">
          <cell r="E1140">
            <v>27000</v>
          </cell>
        </row>
        <row r="1141">
          <cell r="D1141" t="str">
            <v>大阪府大阪市</v>
          </cell>
          <cell r="E1141">
            <v>27100</v>
          </cell>
        </row>
        <row r="1142">
          <cell r="D1142" t="str">
            <v>大阪府堺市</v>
          </cell>
          <cell r="E1142">
            <v>27140</v>
          </cell>
        </row>
        <row r="1143">
          <cell r="D1143" t="str">
            <v>大阪府岸和田市</v>
          </cell>
          <cell r="E1143">
            <v>27202</v>
          </cell>
        </row>
        <row r="1144">
          <cell r="D1144" t="str">
            <v>大阪府豊中市</v>
          </cell>
          <cell r="E1144">
            <v>27203</v>
          </cell>
        </row>
        <row r="1145">
          <cell r="D1145" t="str">
            <v>大阪府池田市</v>
          </cell>
          <cell r="E1145">
            <v>27204</v>
          </cell>
        </row>
        <row r="1146">
          <cell r="D1146" t="str">
            <v>大阪府吹田市</v>
          </cell>
          <cell r="E1146">
            <v>27205</v>
          </cell>
        </row>
        <row r="1147">
          <cell r="D1147" t="str">
            <v>大阪府泉大津市</v>
          </cell>
          <cell r="E1147">
            <v>27206</v>
          </cell>
        </row>
        <row r="1148">
          <cell r="D1148" t="str">
            <v>大阪府高槻市</v>
          </cell>
          <cell r="E1148">
            <v>27207</v>
          </cell>
        </row>
        <row r="1149">
          <cell r="D1149" t="str">
            <v>大阪府貝塚市</v>
          </cell>
          <cell r="E1149">
            <v>27208</v>
          </cell>
        </row>
        <row r="1150">
          <cell r="D1150" t="str">
            <v>大阪府守口市</v>
          </cell>
          <cell r="E1150">
            <v>27209</v>
          </cell>
        </row>
        <row r="1151">
          <cell r="D1151" t="str">
            <v>大阪府枚方市</v>
          </cell>
          <cell r="E1151">
            <v>27210</v>
          </cell>
        </row>
        <row r="1152">
          <cell r="D1152" t="str">
            <v>大阪府茨木市</v>
          </cell>
          <cell r="E1152">
            <v>27211</v>
          </cell>
        </row>
        <row r="1153">
          <cell r="D1153" t="str">
            <v>大阪府八尾市</v>
          </cell>
          <cell r="E1153">
            <v>27212</v>
          </cell>
        </row>
        <row r="1154">
          <cell r="D1154" t="str">
            <v>大阪府泉佐野市</v>
          </cell>
          <cell r="E1154">
            <v>27213</v>
          </cell>
        </row>
        <row r="1155">
          <cell r="D1155" t="str">
            <v>大阪府富田林市</v>
          </cell>
          <cell r="E1155">
            <v>27214</v>
          </cell>
        </row>
        <row r="1156">
          <cell r="D1156" t="str">
            <v>大阪府寝屋川市</v>
          </cell>
          <cell r="E1156">
            <v>27215</v>
          </cell>
        </row>
        <row r="1157">
          <cell r="D1157" t="str">
            <v>大阪府河内長野市</v>
          </cell>
          <cell r="E1157">
            <v>27216</v>
          </cell>
        </row>
        <row r="1158">
          <cell r="D1158" t="str">
            <v>大阪府松原市</v>
          </cell>
          <cell r="E1158">
            <v>27217</v>
          </cell>
        </row>
        <row r="1159">
          <cell r="D1159" t="str">
            <v>大阪府大東市</v>
          </cell>
          <cell r="E1159">
            <v>27218</v>
          </cell>
        </row>
        <row r="1160">
          <cell r="D1160" t="str">
            <v>大阪府和泉市</v>
          </cell>
          <cell r="E1160">
            <v>27219</v>
          </cell>
        </row>
        <row r="1161">
          <cell r="D1161" t="str">
            <v>大阪府箕面市</v>
          </cell>
          <cell r="E1161">
            <v>27220</v>
          </cell>
        </row>
        <row r="1162">
          <cell r="D1162" t="str">
            <v>大阪府柏原市</v>
          </cell>
          <cell r="E1162">
            <v>27221</v>
          </cell>
        </row>
        <row r="1163">
          <cell r="D1163" t="str">
            <v>大阪府羽曳野市</v>
          </cell>
          <cell r="E1163">
            <v>27222</v>
          </cell>
        </row>
        <row r="1164">
          <cell r="D1164" t="str">
            <v>大阪府門真市</v>
          </cell>
          <cell r="E1164">
            <v>27223</v>
          </cell>
        </row>
        <row r="1165">
          <cell r="D1165" t="str">
            <v>大阪府摂津市</v>
          </cell>
          <cell r="E1165">
            <v>27224</v>
          </cell>
        </row>
        <row r="1166">
          <cell r="D1166" t="str">
            <v>大阪府高石市</v>
          </cell>
          <cell r="E1166">
            <v>27225</v>
          </cell>
        </row>
        <row r="1167">
          <cell r="D1167" t="str">
            <v>大阪府藤井寺市</v>
          </cell>
          <cell r="E1167">
            <v>27226</v>
          </cell>
        </row>
        <row r="1168">
          <cell r="D1168" t="str">
            <v>大阪府東大阪市</v>
          </cell>
          <cell r="E1168">
            <v>27227</v>
          </cell>
        </row>
        <row r="1169">
          <cell r="D1169" t="str">
            <v>大阪府泉南市</v>
          </cell>
          <cell r="E1169">
            <v>27228</v>
          </cell>
        </row>
        <row r="1170">
          <cell r="D1170" t="str">
            <v>大阪府四條畷市</v>
          </cell>
          <cell r="E1170">
            <v>27229</v>
          </cell>
        </row>
        <row r="1171">
          <cell r="D1171" t="str">
            <v>大阪府交野市</v>
          </cell>
          <cell r="E1171">
            <v>27230</v>
          </cell>
        </row>
        <row r="1172">
          <cell r="D1172" t="str">
            <v>大阪府大阪狭山市</v>
          </cell>
          <cell r="E1172">
            <v>27231</v>
          </cell>
        </row>
        <row r="1173">
          <cell r="D1173" t="str">
            <v>大阪府阪南市</v>
          </cell>
          <cell r="E1173">
            <v>27232</v>
          </cell>
        </row>
        <row r="1174">
          <cell r="D1174" t="str">
            <v>大阪府島本町</v>
          </cell>
          <cell r="E1174">
            <v>27301</v>
          </cell>
        </row>
        <row r="1175">
          <cell r="D1175" t="str">
            <v>大阪府豊能町</v>
          </cell>
          <cell r="E1175">
            <v>27321</v>
          </cell>
        </row>
        <row r="1176">
          <cell r="D1176" t="str">
            <v>大阪府能勢町</v>
          </cell>
          <cell r="E1176">
            <v>27322</v>
          </cell>
        </row>
        <row r="1177">
          <cell r="D1177" t="str">
            <v>大阪府忠岡町</v>
          </cell>
          <cell r="E1177">
            <v>27341</v>
          </cell>
        </row>
        <row r="1178">
          <cell r="D1178" t="str">
            <v>大阪府熊取町</v>
          </cell>
          <cell r="E1178">
            <v>27361</v>
          </cell>
        </row>
        <row r="1179">
          <cell r="D1179" t="str">
            <v>大阪府田尻町</v>
          </cell>
          <cell r="E1179">
            <v>27362</v>
          </cell>
        </row>
        <row r="1180">
          <cell r="D1180" t="str">
            <v>大阪府岬町</v>
          </cell>
          <cell r="E1180">
            <v>27366</v>
          </cell>
        </row>
        <row r="1181">
          <cell r="D1181" t="str">
            <v>大阪府太子町</v>
          </cell>
          <cell r="E1181">
            <v>27381</v>
          </cell>
        </row>
        <row r="1182">
          <cell r="D1182" t="str">
            <v>大阪府河南町</v>
          </cell>
          <cell r="E1182">
            <v>27382</v>
          </cell>
        </row>
        <row r="1183">
          <cell r="D1183" t="str">
            <v>大阪府千早赤阪村</v>
          </cell>
          <cell r="E1183">
            <v>27383</v>
          </cell>
        </row>
        <row r="1184">
          <cell r="E1184">
            <v>28000</v>
          </cell>
        </row>
        <row r="1185">
          <cell r="D1185" t="str">
            <v>兵庫県神戸市</v>
          </cell>
          <cell r="E1185">
            <v>28100</v>
          </cell>
        </row>
        <row r="1186">
          <cell r="D1186" t="str">
            <v>兵庫県姫路市</v>
          </cell>
          <cell r="E1186">
            <v>28201</v>
          </cell>
        </row>
        <row r="1187">
          <cell r="D1187" t="str">
            <v>兵庫県尼崎市</v>
          </cell>
          <cell r="E1187">
            <v>28202</v>
          </cell>
        </row>
        <row r="1188">
          <cell r="D1188" t="str">
            <v>兵庫県明石市</v>
          </cell>
          <cell r="E1188">
            <v>28203</v>
          </cell>
        </row>
        <row r="1189">
          <cell r="D1189" t="str">
            <v>兵庫県西宮市</v>
          </cell>
          <cell r="E1189">
            <v>28204</v>
          </cell>
        </row>
        <row r="1190">
          <cell r="D1190" t="str">
            <v>兵庫県洲本市</v>
          </cell>
          <cell r="E1190">
            <v>28205</v>
          </cell>
        </row>
        <row r="1191">
          <cell r="D1191" t="str">
            <v>兵庫県芦屋市</v>
          </cell>
          <cell r="E1191">
            <v>28206</v>
          </cell>
        </row>
        <row r="1192">
          <cell r="D1192" t="str">
            <v>兵庫県伊丹市</v>
          </cell>
          <cell r="E1192">
            <v>28207</v>
          </cell>
        </row>
        <row r="1193">
          <cell r="D1193" t="str">
            <v>兵庫県相生市</v>
          </cell>
          <cell r="E1193">
            <v>28208</v>
          </cell>
        </row>
        <row r="1194">
          <cell r="D1194" t="str">
            <v>兵庫県豊岡市</v>
          </cell>
          <cell r="E1194">
            <v>28209</v>
          </cell>
        </row>
        <row r="1195">
          <cell r="D1195" t="str">
            <v>兵庫県加古川市</v>
          </cell>
          <cell r="E1195">
            <v>28210</v>
          </cell>
        </row>
        <row r="1196">
          <cell r="D1196" t="str">
            <v>兵庫県赤穂市</v>
          </cell>
          <cell r="E1196">
            <v>28212</v>
          </cell>
        </row>
        <row r="1197">
          <cell r="D1197" t="str">
            <v>兵庫県西脇市</v>
          </cell>
          <cell r="E1197">
            <v>28213</v>
          </cell>
        </row>
        <row r="1198">
          <cell r="D1198" t="str">
            <v>兵庫県宝塚市</v>
          </cell>
          <cell r="E1198">
            <v>28214</v>
          </cell>
        </row>
        <row r="1199">
          <cell r="D1199" t="str">
            <v>兵庫県三木市</v>
          </cell>
          <cell r="E1199">
            <v>28215</v>
          </cell>
        </row>
        <row r="1200">
          <cell r="D1200" t="str">
            <v>兵庫県高砂市</v>
          </cell>
          <cell r="E1200">
            <v>28216</v>
          </cell>
        </row>
        <row r="1201">
          <cell r="D1201" t="str">
            <v>兵庫県川西市</v>
          </cell>
          <cell r="E1201">
            <v>28217</v>
          </cell>
        </row>
        <row r="1202">
          <cell r="D1202" t="str">
            <v>兵庫県小野市</v>
          </cell>
          <cell r="E1202">
            <v>28218</v>
          </cell>
        </row>
        <row r="1203">
          <cell r="D1203" t="str">
            <v>兵庫県三田市</v>
          </cell>
          <cell r="E1203">
            <v>28219</v>
          </cell>
        </row>
        <row r="1204">
          <cell r="D1204" t="str">
            <v>兵庫県加西市</v>
          </cell>
          <cell r="E1204">
            <v>28220</v>
          </cell>
        </row>
        <row r="1205">
          <cell r="D1205" t="str">
            <v>兵庫県篠山市</v>
          </cell>
          <cell r="E1205">
            <v>28221</v>
          </cell>
        </row>
        <row r="1206">
          <cell r="D1206" t="str">
            <v>兵庫県養父市</v>
          </cell>
          <cell r="E1206">
            <v>28222</v>
          </cell>
        </row>
        <row r="1207">
          <cell r="D1207" t="str">
            <v>兵庫県丹波市</v>
          </cell>
          <cell r="E1207">
            <v>28223</v>
          </cell>
        </row>
        <row r="1208">
          <cell r="D1208" t="str">
            <v>兵庫県南あわじ市</v>
          </cell>
          <cell r="E1208">
            <v>28224</v>
          </cell>
        </row>
        <row r="1209">
          <cell r="D1209" t="str">
            <v>兵庫県朝来市</v>
          </cell>
          <cell r="E1209">
            <v>28225</v>
          </cell>
        </row>
        <row r="1210">
          <cell r="D1210" t="str">
            <v>兵庫県淡路市</v>
          </cell>
          <cell r="E1210">
            <v>28226</v>
          </cell>
        </row>
        <row r="1211">
          <cell r="D1211" t="str">
            <v>兵庫県宍粟市</v>
          </cell>
          <cell r="E1211">
            <v>28227</v>
          </cell>
        </row>
        <row r="1212">
          <cell r="D1212" t="str">
            <v>兵庫県加東市</v>
          </cell>
          <cell r="E1212">
            <v>28228</v>
          </cell>
        </row>
        <row r="1213">
          <cell r="D1213" t="str">
            <v>兵庫県たつの市</v>
          </cell>
          <cell r="E1213">
            <v>28229</v>
          </cell>
        </row>
        <row r="1214">
          <cell r="D1214" t="str">
            <v>兵庫県猪名川町</v>
          </cell>
          <cell r="E1214">
            <v>28301</v>
          </cell>
        </row>
        <row r="1215">
          <cell r="D1215" t="str">
            <v>兵庫県多可町</v>
          </cell>
          <cell r="E1215">
            <v>28365</v>
          </cell>
        </row>
        <row r="1216">
          <cell r="D1216" t="str">
            <v>兵庫県稲美町</v>
          </cell>
          <cell r="E1216">
            <v>28381</v>
          </cell>
        </row>
        <row r="1217">
          <cell r="D1217" t="str">
            <v>兵庫県播磨町</v>
          </cell>
          <cell r="E1217">
            <v>28382</v>
          </cell>
        </row>
        <row r="1218">
          <cell r="D1218" t="str">
            <v>兵庫県市川町</v>
          </cell>
          <cell r="E1218">
            <v>28442</v>
          </cell>
        </row>
        <row r="1219">
          <cell r="D1219" t="str">
            <v>兵庫県福崎町</v>
          </cell>
          <cell r="E1219">
            <v>28443</v>
          </cell>
        </row>
        <row r="1220">
          <cell r="D1220" t="str">
            <v>兵庫県神河町</v>
          </cell>
          <cell r="E1220">
            <v>28446</v>
          </cell>
        </row>
        <row r="1221">
          <cell r="D1221" t="str">
            <v>兵庫県太子町</v>
          </cell>
          <cell r="E1221">
            <v>28464</v>
          </cell>
        </row>
        <row r="1222">
          <cell r="D1222" t="str">
            <v>兵庫県上郡町</v>
          </cell>
          <cell r="E1222">
            <v>28481</v>
          </cell>
        </row>
        <row r="1223">
          <cell r="D1223" t="str">
            <v>兵庫県佐用町</v>
          </cell>
          <cell r="E1223">
            <v>28501</v>
          </cell>
        </row>
        <row r="1224">
          <cell r="D1224" t="str">
            <v>兵庫県香美町</v>
          </cell>
          <cell r="E1224">
            <v>28585</v>
          </cell>
        </row>
        <row r="1225">
          <cell r="D1225" t="str">
            <v>兵庫県新温泉町</v>
          </cell>
          <cell r="E1225">
            <v>28586</v>
          </cell>
        </row>
        <row r="1226">
          <cell r="E1226">
            <v>29000</v>
          </cell>
        </row>
        <row r="1227">
          <cell r="D1227" t="str">
            <v>奈良県奈良市</v>
          </cell>
          <cell r="E1227">
            <v>29201</v>
          </cell>
        </row>
        <row r="1228">
          <cell r="D1228" t="str">
            <v>奈良県大和高田市</v>
          </cell>
          <cell r="E1228">
            <v>29202</v>
          </cell>
        </row>
        <row r="1229">
          <cell r="D1229" t="str">
            <v>奈良県大和郡山市</v>
          </cell>
          <cell r="E1229">
            <v>29203</v>
          </cell>
        </row>
        <row r="1230">
          <cell r="D1230" t="str">
            <v>奈良県天理市</v>
          </cell>
          <cell r="E1230">
            <v>29204</v>
          </cell>
        </row>
        <row r="1231">
          <cell r="D1231" t="str">
            <v>奈良県橿原市</v>
          </cell>
          <cell r="E1231">
            <v>29205</v>
          </cell>
        </row>
        <row r="1232">
          <cell r="D1232" t="str">
            <v>奈良県桜井市</v>
          </cell>
          <cell r="E1232">
            <v>29206</v>
          </cell>
        </row>
        <row r="1233">
          <cell r="D1233" t="str">
            <v>奈良県五條市</v>
          </cell>
          <cell r="E1233">
            <v>29207</v>
          </cell>
        </row>
        <row r="1234">
          <cell r="D1234" t="str">
            <v>奈良県御所市</v>
          </cell>
          <cell r="E1234">
            <v>29208</v>
          </cell>
        </row>
        <row r="1235">
          <cell r="D1235" t="str">
            <v>奈良県生駒市</v>
          </cell>
          <cell r="E1235">
            <v>29209</v>
          </cell>
        </row>
        <row r="1236">
          <cell r="D1236" t="str">
            <v>奈良県香芝市</v>
          </cell>
          <cell r="E1236">
            <v>29210</v>
          </cell>
        </row>
        <row r="1237">
          <cell r="D1237" t="str">
            <v>奈良県葛城市</v>
          </cell>
          <cell r="E1237">
            <v>29211</v>
          </cell>
        </row>
        <row r="1238">
          <cell r="D1238" t="str">
            <v>奈良県宇陀市</v>
          </cell>
          <cell r="E1238">
            <v>29212</v>
          </cell>
        </row>
        <row r="1239">
          <cell r="D1239" t="str">
            <v>奈良県山添村</v>
          </cell>
          <cell r="E1239">
            <v>29322</v>
          </cell>
        </row>
        <row r="1240">
          <cell r="D1240" t="str">
            <v>奈良県平群町</v>
          </cell>
          <cell r="E1240">
            <v>29342</v>
          </cell>
        </row>
        <row r="1241">
          <cell r="D1241" t="str">
            <v>奈良県三郷町</v>
          </cell>
          <cell r="E1241">
            <v>29343</v>
          </cell>
        </row>
        <row r="1242">
          <cell r="D1242" t="str">
            <v>奈良県斑鳩町</v>
          </cell>
          <cell r="E1242">
            <v>29344</v>
          </cell>
        </row>
        <row r="1243">
          <cell r="D1243" t="str">
            <v>奈良県安堵町</v>
          </cell>
          <cell r="E1243">
            <v>29345</v>
          </cell>
        </row>
        <row r="1244">
          <cell r="D1244" t="str">
            <v>奈良県川西町</v>
          </cell>
          <cell r="E1244">
            <v>29361</v>
          </cell>
        </row>
        <row r="1245">
          <cell r="D1245" t="str">
            <v>奈良県三宅町</v>
          </cell>
          <cell r="E1245">
            <v>29362</v>
          </cell>
        </row>
        <row r="1246">
          <cell r="D1246" t="str">
            <v>奈良県田原本町</v>
          </cell>
          <cell r="E1246">
            <v>29363</v>
          </cell>
        </row>
        <row r="1247">
          <cell r="D1247" t="str">
            <v>奈良県曽爾村</v>
          </cell>
          <cell r="E1247">
            <v>29385</v>
          </cell>
        </row>
        <row r="1248">
          <cell r="D1248" t="str">
            <v>奈良県御杖村</v>
          </cell>
          <cell r="E1248">
            <v>29386</v>
          </cell>
        </row>
        <row r="1249">
          <cell r="D1249" t="str">
            <v>奈良県高取町</v>
          </cell>
          <cell r="E1249">
            <v>29401</v>
          </cell>
        </row>
        <row r="1250">
          <cell r="D1250" t="str">
            <v>奈良県明日香村</v>
          </cell>
          <cell r="E1250">
            <v>29402</v>
          </cell>
        </row>
        <row r="1251">
          <cell r="D1251" t="str">
            <v>奈良県上牧町</v>
          </cell>
          <cell r="E1251">
            <v>29424</v>
          </cell>
        </row>
        <row r="1252">
          <cell r="D1252" t="str">
            <v>奈良県王寺町</v>
          </cell>
          <cell r="E1252">
            <v>29425</v>
          </cell>
        </row>
        <row r="1253">
          <cell r="D1253" t="str">
            <v>奈良県広陵町</v>
          </cell>
          <cell r="E1253">
            <v>29426</v>
          </cell>
        </row>
        <row r="1254">
          <cell r="D1254" t="str">
            <v>奈良県河合町</v>
          </cell>
          <cell r="E1254">
            <v>29427</v>
          </cell>
        </row>
        <row r="1255">
          <cell r="D1255" t="str">
            <v>奈良県吉野町</v>
          </cell>
          <cell r="E1255">
            <v>29441</v>
          </cell>
        </row>
        <row r="1256">
          <cell r="D1256" t="str">
            <v>奈良県大淀町</v>
          </cell>
          <cell r="E1256">
            <v>29442</v>
          </cell>
        </row>
        <row r="1257">
          <cell r="D1257" t="str">
            <v>奈良県下市町</v>
          </cell>
          <cell r="E1257">
            <v>29443</v>
          </cell>
        </row>
        <row r="1258">
          <cell r="D1258" t="str">
            <v>奈良県黒滝村</v>
          </cell>
          <cell r="E1258">
            <v>29444</v>
          </cell>
        </row>
        <row r="1259">
          <cell r="D1259" t="str">
            <v>奈良県天川村</v>
          </cell>
          <cell r="E1259">
            <v>29446</v>
          </cell>
        </row>
        <row r="1260">
          <cell r="D1260" t="str">
            <v>奈良県野迫川村</v>
          </cell>
          <cell r="E1260">
            <v>29447</v>
          </cell>
        </row>
        <row r="1261">
          <cell r="D1261" t="str">
            <v>奈良県十津川村</v>
          </cell>
          <cell r="E1261">
            <v>29449</v>
          </cell>
        </row>
        <row r="1262">
          <cell r="D1262" t="str">
            <v>奈良県下北山村</v>
          </cell>
          <cell r="E1262">
            <v>29450</v>
          </cell>
        </row>
        <row r="1263">
          <cell r="D1263" t="str">
            <v>奈良県上北山村</v>
          </cell>
          <cell r="E1263">
            <v>29451</v>
          </cell>
        </row>
        <row r="1264">
          <cell r="D1264" t="str">
            <v>奈良県川上村</v>
          </cell>
          <cell r="E1264">
            <v>29452</v>
          </cell>
        </row>
        <row r="1265">
          <cell r="D1265" t="str">
            <v>奈良県東吉野村</v>
          </cell>
          <cell r="E1265">
            <v>29453</v>
          </cell>
        </row>
        <row r="1266">
          <cell r="E1266">
            <v>30000</v>
          </cell>
        </row>
        <row r="1267">
          <cell r="D1267" t="str">
            <v>和歌山県和歌山市</v>
          </cell>
          <cell r="E1267">
            <v>30201</v>
          </cell>
        </row>
        <row r="1268">
          <cell r="D1268" t="str">
            <v>和歌山県海南市</v>
          </cell>
          <cell r="E1268">
            <v>30202</v>
          </cell>
        </row>
        <row r="1269">
          <cell r="D1269" t="str">
            <v>和歌山県橋本市</v>
          </cell>
          <cell r="E1269">
            <v>30203</v>
          </cell>
        </row>
        <row r="1270">
          <cell r="D1270" t="str">
            <v>和歌山県有田市</v>
          </cell>
          <cell r="E1270">
            <v>30204</v>
          </cell>
        </row>
        <row r="1271">
          <cell r="D1271" t="str">
            <v>和歌山県御坊市</v>
          </cell>
          <cell r="E1271">
            <v>30205</v>
          </cell>
        </row>
        <row r="1272">
          <cell r="D1272" t="str">
            <v>和歌山県田辺市</v>
          </cell>
          <cell r="E1272">
            <v>30206</v>
          </cell>
        </row>
        <row r="1273">
          <cell r="D1273" t="str">
            <v>和歌山県新宮市</v>
          </cell>
          <cell r="E1273">
            <v>30207</v>
          </cell>
        </row>
        <row r="1274">
          <cell r="D1274" t="str">
            <v>和歌山県紀の川市</v>
          </cell>
          <cell r="E1274">
            <v>30208</v>
          </cell>
        </row>
        <row r="1275">
          <cell r="D1275" t="str">
            <v>和歌山県岩出市</v>
          </cell>
          <cell r="E1275">
            <v>30209</v>
          </cell>
        </row>
        <row r="1276">
          <cell r="D1276" t="str">
            <v>和歌山県紀美野町</v>
          </cell>
          <cell r="E1276">
            <v>30304</v>
          </cell>
        </row>
        <row r="1277">
          <cell r="D1277" t="str">
            <v>和歌山県かつらぎ町</v>
          </cell>
          <cell r="E1277">
            <v>30341</v>
          </cell>
        </row>
        <row r="1278">
          <cell r="D1278" t="str">
            <v>和歌山県九度山町</v>
          </cell>
          <cell r="E1278">
            <v>30343</v>
          </cell>
        </row>
        <row r="1279">
          <cell r="D1279" t="str">
            <v>和歌山県高野町</v>
          </cell>
          <cell r="E1279">
            <v>30344</v>
          </cell>
        </row>
        <row r="1280">
          <cell r="D1280" t="str">
            <v>和歌山県湯浅町</v>
          </cell>
          <cell r="E1280">
            <v>30361</v>
          </cell>
        </row>
        <row r="1281">
          <cell r="D1281" t="str">
            <v>和歌山県広川町</v>
          </cell>
          <cell r="E1281">
            <v>30362</v>
          </cell>
        </row>
        <row r="1282">
          <cell r="D1282" t="str">
            <v>和歌山県有田川町</v>
          </cell>
          <cell r="E1282">
            <v>30366</v>
          </cell>
        </row>
        <row r="1283">
          <cell r="D1283" t="str">
            <v>和歌山県美浜町</v>
          </cell>
          <cell r="E1283">
            <v>30381</v>
          </cell>
        </row>
        <row r="1284">
          <cell r="D1284" t="str">
            <v>和歌山県日高町</v>
          </cell>
          <cell r="E1284">
            <v>30382</v>
          </cell>
        </row>
        <row r="1285">
          <cell r="D1285" t="str">
            <v>和歌山県由良町</v>
          </cell>
          <cell r="E1285">
            <v>30383</v>
          </cell>
        </row>
        <row r="1286">
          <cell r="D1286" t="str">
            <v>和歌山県印南町</v>
          </cell>
          <cell r="E1286">
            <v>30390</v>
          </cell>
        </row>
        <row r="1287">
          <cell r="D1287" t="str">
            <v>和歌山県みなべ町</v>
          </cell>
          <cell r="E1287">
            <v>30391</v>
          </cell>
        </row>
        <row r="1288">
          <cell r="D1288" t="str">
            <v>和歌山県日高川町</v>
          </cell>
          <cell r="E1288">
            <v>30392</v>
          </cell>
        </row>
        <row r="1289">
          <cell r="D1289" t="str">
            <v>和歌山県白浜町</v>
          </cell>
          <cell r="E1289">
            <v>30401</v>
          </cell>
        </row>
        <row r="1290">
          <cell r="D1290" t="str">
            <v>和歌山県上富田町</v>
          </cell>
          <cell r="E1290">
            <v>30404</v>
          </cell>
        </row>
        <row r="1291">
          <cell r="D1291" t="str">
            <v>和歌山県すさみ町</v>
          </cell>
          <cell r="E1291">
            <v>30406</v>
          </cell>
        </row>
        <row r="1292">
          <cell r="D1292" t="str">
            <v>和歌山県那智勝浦町</v>
          </cell>
          <cell r="E1292">
            <v>30421</v>
          </cell>
        </row>
        <row r="1293">
          <cell r="D1293" t="str">
            <v>和歌山県太地町</v>
          </cell>
          <cell r="E1293">
            <v>30422</v>
          </cell>
        </row>
        <row r="1294">
          <cell r="D1294" t="str">
            <v>和歌山県古座川町</v>
          </cell>
          <cell r="E1294">
            <v>30424</v>
          </cell>
        </row>
        <row r="1295">
          <cell r="D1295" t="str">
            <v>和歌山県北山村</v>
          </cell>
          <cell r="E1295">
            <v>30427</v>
          </cell>
        </row>
        <row r="1296">
          <cell r="D1296" t="str">
            <v>和歌山県串本町</v>
          </cell>
          <cell r="E1296">
            <v>30428</v>
          </cell>
        </row>
        <row r="1297">
          <cell r="E1297">
            <v>31000</v>
          </cell>
        </row>
        <row r="1298">
          <cell r="D1298" t="str">
            <v>鳥取県鳥取市</v>
          </cell>
          <cell r="E1298">
            <v>31201</v>
          </cell>
        </row>
        <row r="1299">
          <cell r="D1299" t="str">
            <v>鳥取県米子市</v>
          </cell>
          <cell r="E1299">
            <v>31202</v>
          </cell>
        </row>
        <row r="1300">
          <cell r="D1300" t="str">
            <v>鳥取県倉吉市</v>
          </cell>
          <cell r="E1300">
            <v>31203</v>
          </cell>
        </row>
        <row r="1301">
          <cell r="D1301" t="str">
            <v>鳥取県境港市</v>
          </cell>
          <cell r="E1301">
            <v>31204</v>
          </cell>
        </row>
        <row r="1302">
          <cell r="D1302" t="str">
            <v>鳥取県岩美町</v>
          </cell>
          <cell r="E1302">
            <v>31302</v>
          </cell>
        </row>
        <row r="1303">
          <cell r="D1303" t="str">
            <v>鳥取県若桜町</v>
          </cell>
          <cell r="E1303">
            <v>31325</v>
          </cell>
        </row>
        <row r="1304">
          <cell r="D1304" t="str">
            <v>鳥取県智頭町</v>
          </cell>
          <cell r="E1304">
            <v>31328</v>
          </cell>
        </row>
        <row r="1305">
          <cell r="D1305" t="str">
            <v>鳥取県八頭町</v>
          </cell>
          <cell r="E1305">
            <v>31329</v>
          </cell>
        </row>
        <row r="1306">
          <cell r="D1306" t="str">
            <v>鳥取県三朝町</v>
          </cell>
          <cell r="E1306">
            <v>31364</v>
          </cell>
        </row>
        <row r="1307">
          <cell r="D1307" t="str">
            <v>鳥取県湯梨浜町</v>
          </cell>
          <cell r="E1307">
            <v>31370</v>
          </cell>
        </row>
        <row r="1308">
          <cell r="D1308" t="str">
            <v>鳥取県琴浦町</v>
          </cell>
          <cell r="E1308">
            <v>31371</v>
          </cell>
        </row>
        <row r="1309">
          <cell r="D1309" t="str">
            <v>鳥取県北栄町</v>
          </cell>
          <cell r="E1309">
            <v>31372</v>
          </cell>
        </row>
        <row r="1310">
          <cell r="D1310" t="str">
            <v>鳥取県日吉津村</v>
          </cell>
          <cell r="E1310">
            <v>31384</v>
          </cell>
        </row>
        <row r="1311">
          <cell r="D1311" t="str">
            <v>鳥取県大山町</v>
          </cell>
          <cell r="E1311">
            <v>31386</v>
          </cell>
        </row>
        <row r="1312">
          <cell r="D1312" t="str">
            <v>鳥取県南部町</v>
          </cell>
          <cell r="E1312">
            <v>31389</v>
          </cell>
        </row>
        <row r="1313">
          <cell r="D1313" t="str">
            <v>鳥取県伯耆町</v>
          </cell>
          <cell r="E1313">
            <v>31390</v>
          </cell>
        </row>
        <row r="1314">
          <cell r="D1314" t="str">
            <v>鳥取県日南町</v>
          </cell>
          <cell r="E1314">
            <v>31401</v>
          </cell>
        </row>
        <row r="1315">
          <cell r="D1315" t="str">
            <v>鳥取県日野町</v>
          </cell>
          <cell r="E1315">
            <v>31402</v>
          </cell>
        </row>
        <row r="1316">
          <cell r="D1316" t="str">
            <v>鳥取県江府町</v>
          </cell>
          <cell r="E1316">
            <v>31403</v>
          </cell>
        </row>
        <row r="1317">
          <cell r="E1317">
            <v>32000</v>
          </cell>
        </row>
        <row r="1318">
          <cell r="D1318" t="str">
            <v>島根県松江市</v>
          </cell>
          <cell r="E1318">
            <v>32201</v>
          </cell>
        </row>
        <row r="1319">
          <cell r="D1319" t="str">
            <v>島根県浜田市</v>
          </cell>
          <cell r="E1319">
            <v>32202</v>
          </cell>
        </row>
        <row r="1320">
          <cell r="D1320" t="str">
            <v>島根県出雲市</v>
          </cell>
          <cell r="E1320">
            <v>32203</v>
          </cell>
        </row>
        <row r="1321">
          <cell r="D1321" t="str">
            <v>島根県益田市</v>
          </cell>
          <cell r="E1321">
            <v>32204</v>
          </cell>
        </row>
        <row r="1322">
          <cell r="D1322" t="str">
            <v>島根県大田市</v>
          </cell>
          <cell r="E1322">
            <v>32205</v>
          </cell>
        </row>
        <row r="1323">
          <cell r="D1323" t="str">
            <v>島根県安来市</v>
          </cell>
          <cell r="E1323">
            <v>32206</v>
          </cell>
        </row>
        <row r="1324">
          <cell r="D1324" t="str">
            <v>島根県江津市</v>
          </cell>
          <cell r="E1324">
            <v>32207</v>
          </cell>
        </row>
        <row r="1325">
          <cell r="D1325" t="str">
            <v>島根県雲南市</v>
          </cell>
          <cell r="E1325">
            <v>32209</v>
          </cell>
        </row>
        <row r="1326">
          <cell r="D1326" t="str">
            <v>島根県奥出雲町</v>
          </cell>
          <cell r="E1326">
            <v>32343</v>
          </cell>
        </row>
        <row r="1327">
          <cell r="D1327" t="str">
            <v>島根県飯南町</v>
          </cell>
          <cell r="E1327">
            <v>32386</v>
          </cell>
        </row>
        <row r="1328">
          <cell r="D1328" t="str">
            <v>島根県川本町</v>
          </cell>
          <cell r="E1328">
            <v>32441</v>
          </cell>
        </row>
        <row r="1329">
          <cell r="D1329" t="str">
            <v>島根県美郷町</v>
          </cell>
          <cell r="E1329">
            <v>32448</v>
          </cell>
        </row>
        <row r="1330">
          <cell r="D1330" t="str">
            <v>島根県邑南町</v>
          </cell>
          <cell r="E1330">
            <v>32449</v>
          </cell>
        </row>
        <row r="1331">
          <cell r="D1331" t="str">
            <v>島根県津和野町</v>
          </cell>
          <cell r="E1331">
            <v>32501</v>
          </cell>
        </row>
        <row r="1332">
          <cell r="D1332" t="str">
            <v>島根県吉賀町</v>
          </cell>
          <cell r="E1332">
            <v>32505</v>
          </cell>
        </row>
        <row r="1333">
          <cell r="D1333" t="str">
            <v>島根県海士町</v>
          </cell>
          <cell r="E1333">
            <v>32525</v>
          </cell>
        </row>
        <row r="1334">
          <cell r="D1334" t="str">
            <v>島根県西ノ島町</v>
          </cell>
          <cell r="E1334">
            <v>32526</v>
          </cell>
        </row>
        <row r="1335">
          <cell r="D1335" t="str">
            <v>島根県知夫村</v>
          </cell>
          <cell r="E1335">
            <v>32527</v>
          </cell>
        </row>
        <row r="1336">
          <cell r="D1336" t="str">
            <v>島根県隠岐の島町</v>
          </cell>
          <cell r="E1336">
            <v>32528</v>
          </cell>
        </row>
        <row r="1337">
          <cell r="E1337">
            <v>33000</v>
          </cell>
        </row>
        <row r="1338">
          <cell r="D1338" t="str">
            <v>岡山県岡山市</v>
          </cell>
          <cell r="E1338">
            <v>33100</v>
          </cell>
        </row>
        <row r="1339">
          <cell r="D1339" t="str">
            <v>岡山県倉敷市</v>
          </cell>
          <cell r="E1339">
            <v>33202</v>
          </cell>
        </row>
        <row r="1340">
          <cell r="D1340" t="str">
            <v>岡山県津山市</v>
          </cell>
          <cell r="E1340">
            <v>33203</v>
          </cell>
        </row>
        <row r="1341">
          <cell r="D1341" t="str">
            <v>岡山県玉野市</v>
          </cell>
          <cell r="E1341">
            <v>33204</v>
          </cell>
        </row>
        <row r="1342">
          <cell r="D1342" t="str">
            <v>岡山県笠岡市</v>
          </cell>
          <cell r="E1342">
            <v>33205</v>
          </cell>
        </row>
        <row r="1343">
          <cell r="D1343" t="str">
            <v>岡山県井原市</v>
          </cell>
          <cell r="E1343">
            <v>33207</v>
          </cell>
        </row>
        <row r="1344">
          <cell r="D1344" t="str">
            <v>岡山県総社市</v>
          </cell>
          <cell r="E1344">
            <v>33208</v>
          </cell>
        </row>
        <row r="1345">
          <cell r="D1345" t="str">
            <v>岡山県高梁市</v>
          </cell>
          <cell r="E1345">
            <v>33209</v>
          </cell>
        </row>
        <row r="1346">
          <cell r="D1346" t="str">
            <v>岡山県新見市</v>
          </cell>
          <cell r="E1346">
            <v>33210</v>
          </cell>
        </row>
        <row r="1347">
          <cell r="D1347" t="str">
            <v>岡山県備前市</v>
          </cell>
          <cell r="E1347">
            <v>33211</v>
          </cell>
        </row>
        <row r="1348">
          <cell r="D1348" t="str">
            <v>岡山県瀬戸内市</v>
          </cell>
          <cell r="E1348">
            <v>33212</v>
          </cell>
        </row>
        <row r="1349">
          <cell r="D1349" t="str">
            <v>岡山県赤磐市</v>
          </cell>
          <cell r="E1349">
            <v>33213</v>
          </cell>
        </row>
        <row r="1350">
          <cell r="D1350" t="str">
            <v>岡山県真庭市</v>
          </cell>
          <cell r="E1350">
            <v>33214</v>
          </cell>
        </row>
        <row r="1351">
          <cell r="D1351" t="str">
            <v>岡山県美作市</v>
          </cell>
          <cell r="E1351">
            <v>33215</v>
          </cell>
        </row>
        <row r="1352">
          <cell r="D1352" t="str">
            <v>岡山県浅口市</v>
          </cell>
          <cell r="E1352">
            <v>33216</v>
          </cell>
        </row>
        <row r="1353">
          <cell r="D1353" t="str">
            <v>岡山県和気町</v>
          </cell>
          <cell r="E1353">
            <v>33346</v>
          </cell>
        </row>
        <row r="1354">
          <cell r="D1354" t="str">
            <v>岡山県早島町</v>
          </cell>
          <cell r="E1354">
            <v>33423</v>
          </cell>
        </row>
        <row r="1355">
          <cell r="D1355" t="str">
            <v>岡山県里庄町</v>
          </cell>
          <cell r="E1355">
            <v>33445</v>
          </cell>
        </row>
        <row r="1356">
          <cell r="D1356" t="str">
            <v>岡山県矢掛町</v>
          </cell>
          <cell r="E1356">
            <v>33461</v>
          </cell>
        </row>
        <row r="1357">
          <cell r="D1357" t="str">
            <v>岡山県新庄村</v>
          </cell>
          <cell r="E1357">
            <v>33586</v>
          </cell>
        </row>
        <row r="1358">
          <cell r="D1358" t="str">
            <v>岡山県鏡野町</v>
          </cell>
          <cell r="E1358">
            <v>33606</v>
          </cell>
        </row>
        <row r="1359">
          <cell r="D1359" t="str">
            <v>岡山県勝央町</v>
          </cell>
          <cell r="E1359">
            <v>33622</v>
          </cell>
        </row>
        <row r="1360">
          <cell r="D1360" t="str">
            <v>岡山県奈義町</v>
          </cell>
          <cell r="E1360">
            <v>33623</v>
          </cell>
        </row>
        <row r="1361">
          <cell r="D1361" t="str">
            <v>岡山県西粟倉村</v>
          </cell>
          <cell r="E1361">
            <v>33643</v>
          </cell>
        </row>
        <row r="1362">
          <cell r="D1362" t="str">
            <v>岡山県久米南町</v>
          </cell>
          <cell r="E1362">
            <v>33663</v>
          </cell>
        </row>
        <row r="1363">
          <cell r="D1363" t="str">
            <v>岡山県美咲町</v>
          </cell>
          <cell r="E1363">
            <v>33666</v>
          </cell>
        </row>
        <row r="1364">
          <cell r="D1364" t="str">
            <v>岡山県吉備中央町</v>
          </cell>
          <cell r="E1364">
            <v>33681</v>
          </cell>
        </row>
        <row r="1365">
          <cell r="E1365">
            <v>34000</v>
          </cell>
        </row>
        <row r="1366">
          <cell r="D1366" t="str">
            <v>広島県広島市</v>
          </cell>
          <cell r="E1366">
            <v>34100</v>
          </cell>
        </row>
        <row r="1367">
          <cell r="D1367" t="str">
            <v>広島県呉市</v>
          </cell>
          <cell r="E1367">
            <v>34202</v>
          </cell>
        </row>
        <row r="1368">
          <cell r="D1368" t="str">
            <v>広島県竹原市</v>
          </cell>
          <cell r="E1368">
            <v>34203</v>
          </cell>
        </row>
        <row r="1369">
          <cell r="D1369" t="str">
            <v>広島県三原市</v>
          </cell>
          <cell r="E1369">
            <v>34204</v>
          </cell>
        </row>
        <row r="1370">
          <cell r="D1370" t="str">
            <v>広島県尾道市</v>
          </cell>
          <cell r="E1370">
            <v>34205</v>
          </cell>
        </row>
        <row r="1371">
          <cell r="D1371" t="str">
            <v>広島県福山市</v>
          </cell>
          <cell r="E1371">
            <v>34207</v>
          </cell>
        </row>
        <row r="1372">
          <cell r="D1372" t="str">
            <v>広島県府中市</v>
          </cell>
          <cell r="E1372">
            <v>34208</v>
          </cell>
        </row>
        <row r="1373">
          <cell r="D1373" t="str">
            <v>広島県三次市</v>
          </cell>
          <cell r="E1373">
            <v>34209</v>
          </cell>
        </row>
        <row r="1374">
          <cell r="D1374" t="str">
            <v>広島県庄原市</v>
          </cell>
          <cell r="E1374">
            <v>34210</v>
          </cell>
        </row>
        <row r="1375">
          <cell r="D1375" t="str">
            <v>広島県大竹市</v>
          </cell>
          <cell r="E1375">
            <v>34211</v>
          </cell>
        </row>
        <row r="1376">
          <cell r="D1376" t="str">
            <v>広島県東広島市</v>
          </cell>
          <cell r="E1376">
            <v>34212</v>
          </cell>
        </row>
        <row r="1377">
          <cell r="D1377" t="str">
            <v>広島県廿日市市</v>
          </cell>
          <cell r="E1377">
            <v>34213</v>
          </cell>
        </row>
        <row r="1378">
          <cell r="D1378" t="str">
            <v>広島県安芸高田市</v>
          </cell>
          <cell r="E1378">
            <v>34214</v>
          </cell>
        </row>
        <row r="1379">
          <cell r="D1379" t="str">
            <v>広島県江田島市</v>
          </cell>
          <cell r="E1379">
            <v>34215</v>
          </cell>
        </row>
        <row r="1380">
          <cell r="D1380" t="str">
            <v>広島県府中町</v>
          </cell>
          <cell r="E1380">
            <v>34302</v>
          </cell>
        </row>
        <row r="1381">
          <cell r="D1381" t="str">
            <v>広島県海田町</v>
          </cell>
          <cell r="E1381">
            <v>34304</v>
          </cell>
        </row>
        <row r="1382">
          <cell r="D1382" t="str">
            <v>広島県熊野町</v>
          </cell>
          <cell r="E1382">
            <v>34307</v>
          </cell>
        </row>
        <row r="1383">
          <cell r="D1383" t="str">
            <v>広島県坂町</v>
          </cell>
          <cell r="E1383">
            <v>34309</v>
          </cell>
        </row>
        <row r="1384">
          <cell r="D1384" t="str">
            <v>広島県安芸太田町</v>
          </cell>
          <cell r="E1384">
            <v>34368</v>
          </cell>
        </row>
        <row r="1385">
          <cell r="D1385" t="str">
            <v>広島県北広島町</v>
          </cell>
          <cell r="E1385">
            <v>34369</v>
          </cell>
        </row>
        <row r="1386">
          <cell r="D1386" t="str">
            <v>広島県大崎上島町</v>
          </cell>
          <cell r="E1386">
            <v>34431</v>
          </cell>
        </row>
        <row r="1387">
          <cell r="D1387" t="str">
            <v>広島県世羅町</v>
          </cell>
          <cell r="E1387">
            <v>34462</v>
          </cell>
        </row>
        <row r="1388">
          <cell r="D1388" t="str">
            <v>広島県神石高原町</v>
          </cell>
          <cell r="E1388">
            <v>34545</v>
          </cell>
        </row>
        <row r="1389">
          <cell r="E1389">
            <v>35000</v>
          </cell>
        </row>
        <row r="1390">
          <cell r="D1390" t="str">
            <v>山口県下関市</v>
          </cell>
          <cell r="E1390">
            <v>35201</v>
          </cell>
        </row>
        <row r="1391">
          <cell r="D1391" t="str">
            <v>山口県宇部市</v>
          </cell>
          <cell r="E1391">
            <v>35202</v>
          </cell>
        </row>
        <row r="1392">
          <cell r="D1392" t="str">
            <v>山口県山口市</v>
          </cell>
          <cell r="E1392">
            <v>35203</v>
          </cell>
        </row>
        <row r="1393">
          <cell r="D1393" t="str">
            <v>山口県萩市</v>
          </cell>
          <cell r="E1393">
            <v>35204</v>
          </cell>
        </row>
        <row r="1394">
          <cell r="D1394" t="str">
            <v>山口県防府市</v>
          </cell>
          <cell r="E1394">
            <v>35206</v>
          </cell>
        </row>
        <row r="1395">
          <cell r="D1395" t="str">
            <v>山口県下松市</v>
          </cell>
          <cell r="E1395">
            <v>35207</v>
          </cell>
        </row>
        <row r="1396">
          <cell r="D1396" t="str">
            <v>山口県岩国市</v>
          </cell>
          <cell r="E1396">
            <v>35208</v>
          </cell>
        </row>
        <row r="1397">
          <cell r="D1397" t="str">
            <v>山口県光市</v>
          </cell>
          <cell r="E1397">
            <v>35210</v>
          </cell>
        </row>
        <row r="1398">
          <cell r="D1398" t="str">
            <v>山口県長門市</v>
          </cell>
          <cell r="E1398">
            <v>35211</v>
          </cell>
        </row>
        <row r="1399">
          <cell r="D1399" t="str">
            <v>山口県柳井市</v>
          </cell>
          <cell r="E1399">
            <v>35212</v>
          </cell>
        </row>
        <row r="1400">
          <cell r="D1400" t="str">
            <v>山口県美祢市</v>
          </cell>
          <cell r="E1400">
            <v>35213</v>
          </cell>
        </row>
        <row r="1401">
          <cell r="D1401" t="str">
            <v>山口県周南市</v>
          </cell>
          <cell r="E1401">
            <v>35215</v>
          </cell>
        </row>
        <row r="1402">
          <cell r="D1402" t="str">
            <v>山口県山陽小野田市</v>
          </cell>
          <cell r="E1402">
            <v>35216</v>
          </cell>
        </row>
        <row r="1403">
          <cell r="D1403" t="str">
            <v>山口県周防大島町</v>
          </cell>
          <cell r="E1403">
            <v>35305</v>
          </cell>
        </row>
        <row r="1404">
          <cell r="D1404" t="str">
            <v>山口県和木町</v>
          </cell>
          <cell r="E1404">
            <v>35321</v>
          </cell>
        </row>
        <row r="1405">
          <cell r="D1405" t="str">
            <v>山口県上関町</v>
          </cell>
          <cell r="E1405">
            <v>35341</v>
          </cell>
        </row>
        <row r="1406">
          <cell r="D1406" t="str">
            <v>山口県田布施町</v>
          </cell>
          <cell r="E1406">
            <v>35343</v>
          </cell>
        </row>
        <row r="1407">
          <cell r="D1407" t="str">
            <v>山口県平生町</v>
          </cell>
          <cell r="E1407">
            <v>35344</v>
          </cell>
        </row>
        <row r="1408">
          <cell r="D1408" t="str">
            <v>山口県阿武町</v>
          </cell>
          <cell r="E1408">
            <v>35502</v>
          </cell>
        </row>
        <row r="1409">
          <cell r="E1409">
            <v>36000</v>
          </cell>
        </row>
        <row r="1410">
          <cell r="D1410" t="str">
            <v>徳島県徳島市</v>
          </cell>
          <cell r="E1410">
            <v>36201</v>
          </cell>
        </row>
        <row r="1411">
          <cell r="D1411" t="str">
            <v>徳島県鳴門市</v>
          </cell>
          <cell r="E1411">
            <v>36202</v>
          </cell>
        </row>
        <row r="1412">
          <cell r="D1412" t="str">
            <v>徳島県小松島市</v>
          </cell>
          <cell r="E1412">
            <v>36203</v>
          </cell>
        </row>
        <row r="1413">
          <cell r="D1413" t="str">
            <v>徳島県阿南市</v>
          </cell>
          <cell r="E1413">
            <v>36204</v>
          </cell>
        </row>
        <row r="1414">
          <cell r="D1414" t="str">
            <v>徳島県吉野川市</v>
          </cell>
          <cell r="E1414">
            <v>36205</v>
          </cell>
        </row>
        <row r="1415">
          <cell r="D1415" t="str">
            <v>徳島県阿波市</v>
          </cell>
          <cell r="E1415">
            <v>36206</v>
          </cell>
        </row>
        <row r="1416">
          <cell r="D1416" t="str">
            <v>徳島県美馬市</v>
          </cell>
          <cell r="E1416">
            <v>36207</v>
          </cell>
        </row>
        <row r="1417">
          <cell r="D1417" t="str">
            <v>徳島県三好市</v>
          </cell>
          <cell r="E1417">
            <v>36208</v>
          </cell>
        </row>
        <row r="1418">
          <cell r="D1418" t="str">
            <v>徳島県勝浦町</v>
          </cell>
          <cell r="E1418">
            <v>36301</v>
          </cell>
        </row>
        <row r="1419">
          <cell r="D1419" t="str">
            <v>徳島県上勝町</v>
          </cell>
          <cell r="E1419">
            <v>36302</v>
          </cell>
        </row>
        <row r="1420">
          <cell r="D1420" t="str">
            <v>徳島県佐那河内村</v>
          </cell>
          <cell r="E1420">
            <v>36321</v>
          </cell>
        </row>
        <row r="1421">
          <cell r="D1421" t="str">
            <v>徳島県石井町</v>
          </cell>
          <cell r="E1421">
            <v>36341</v>
          </cell>
        </row>
        <row r="1422">
          <cell r="D1422" t="str">
            <v>徳島県神山町</v>
          </cell>
          <cell r="E1422">
            <v>36342</v>
          </cell>
        </row>
        <row r="1423">
          <cell r="D1423" t="str">
            <v>徳島県那賀町</v>
          </cell>
          <cell r="E1423">
            <v>36368</v>
          </cell>
        </row>
        <row r="1424">
          <cell r="D1424" t="str">
            <v>徳島県牟岐町</v>
          </cell>
          <cell r="E1424">
            <v>36383</v>
          </cell>
        </row>
        <row r="1425">
          <cell r="D1425" t="str">
            <v>徳島県美波町</v>
          </cell>
          <cell r="E1425">
            <v>36387</v>
          </cell>
        </row>
        <row r="1426">
          <cell r="D1426" t="str">
            <v>徳島県海陽町</v>
          </cell>
          <cell r="E1426">
            <v>36388</v>
          </cell>
        </row>
        <row r="1427">
          <cell r="D1427" t="str">
            <v>徳島県松茂町</v>
          </cell>
          <cell r="E1427">
            <v>36401</v>
          </cell>
        </row>
        <row r="1428">
          <cell r="D1428" t="str">
            <v>徳島県北島町</v>
          </cell>
          <cell r="E1428">
            <v>36402</v>
          </cell>
        </row>
        <row r="1429">
          <cell r="D1429" t="str">
            <v>徳島県藍住町</v>
          </cell>
          <cell r="E1429">
            <v>36403</v>
          </cell>
        </row>
        <row r="1430">
          <cell r="D1430" t="str">
            <v>徳島県板野町</v>
          </cell>
          <cell r="E1430">
            <v>36404</v>
          </cell>
        </row>
        <row r="1431">
          <cell r="D1431" t="str">
            <v>徳島県上板町</v>
          </cell>
          <cell r="E1431">
            <v>36405</v>
          </cell>
        </row>
        <row r="1432">
          <cell r="D1432" t="str">
            <v>徳島県つるぎ町</v>
          </cell>
          <cell r="E1432">
            <v>36468</v>
          </cell>
        </row>
        <row r="1433">
          <cell r="D1433" t="str">
            <v>徳島県東みよし町</v>
          </cell>
          <cell r="E1433">
            <v>36489</v>
          </cell>
        </row>
        <row r="1434">
          <cell r="E1434">
            <v>37000</v>
          </cell>
        </row>
        <row r="1435">
          <cell r="D1435" t="str">
            <v>香川県高松市</v>
          </cell>
          <cell r="E1435">
            <v>37201</v>
          </cell>
        </row>
        <row r="1436">
          <cell r="D1436" t="str">
            <v>香川県丸亀市</v>
          </cell>
          <cell r="E1436">
            <v>37202</v>
          </cell>
        </row>
        <row r="1437">
          <cell r="D1437" t="str">
            <v>香川県坂出市</v>
          </cell>
          <cell r="E1437">
            <v>37203</v>
          </cell>
        </row>
        <row r="1438">
          <cell r="D1438" t="str">
            <v>香川県善通寺市</v>
          </cell>
          <cell r="E1438">
            <v>37204</v>
          </cell>
        </row>
        <row r="1439">
          <cell r="D1439" t="str">
            <v>香川県観音寺市</v>
          </cell>
          <cell r="E1439">
            <v>37205</v>
          </cell>
        </row>
        <row r="1440">
          <cell r="D1440" t="str">
            <v>香川県さぬき市</v>
          </cell>
          <cell r="E1440">
            <v>37206</v>
          </cell>
        </row>
        <row r="1441">
          <cell r="D1441" t="str">
            <v>香川県東かがわ市</v>
          </cell>
          <cell r="E1441">
            <v>37207</v>
          </cell>
        </row>
        <row r="1442">
          <cell r="D1442" t="str">
            <v>香川県三豊市</v>
          </cell>
          <cell r="E1442">
            <v>37208</v>
          </cell>
        </row>
        <row r="1443">
          <cell r="D1443" t="str">
            <v>香川県土庄町</v>
          </cell>
          <cell r="E1443">
            <v>37322</v>
          </cell>
        </row>
        <row r="1444">
          <cell r="D1444" t="str">
            <v>香川県小豆島町</v>
          </cell>
          <cell r="E1444">
            <v>37324</v>
          </cell>
        </row>
        <row r="1445">
          <cell r="D1445" t="str">
            <v>香川県三木町</v>
          </cell>
          <cell r="E1445">
            <v>37341</v>
          </cell>
        </row>
        <row r="1446">
          <cell r="D1446" t="str">
            <v>香川県直島町</v>
          </cell>
          <cell r="E1446">
            <v>37364</v>
          </cell>
        </row>
        <row r="1447">
          <cell r="D1447" t="str">
            <v>香川県宇多津町</v>
          </cell>
          <cell r="E1447">
            <v>37386</v>
          </cell>
        </row>
        <row r="1448">
          <cell r="D1448" t="str">
            <v>香川県綾川町</v>
          </cell>
          <cell r="E1448">
            <v>37387</v>
          </cell>
        </row>
        <row r="1449">
          <cell r="D1449" t="str">
            <v>香川県琴平町</v>
          </cell>
          <cell r="E1449">
            <v>37403</v>
          </cell>
        </row>
        <row r="1450">
          <cell r="D1450" t="str">
            <v>香川県多度津町</v>
          </cell>
          <cell r="E1450">
            <v>37404</v>
          </cell>
        </row>
        <row r="1451">
          <cell r="D1451" t="str">
            <v>香川県まんのう町</v>
          </cell>
          <cell r="E1451">
            <v>37406</v>
          </cell>
        </row>
        <row r="1452">
          <cell r="E1452">
            <v>38000</v>
          </cell>
        </row>
        <row r="1453">
          <cell r="D1453" t="str">
            <v>愛媛県松山市</v>
          </cell>
          <cell r="E1453">
            <v>38201</v>
          </cell>
        </row>
        <row r="1454">
          <cell r="D1454" t="str">
            <v>愛媛県今治市</v>
          </cell>
          <cell r="E1454">
            <v>38202</v>
          </cell>
        </row>
        <row r="1455">
          <cell r="D1455" t="str">
            <v>愛媛県宇和島市</v>
          </cell>
          <cell r="E1455">
            <v>38203</v>
          </cell>
        </row>
        <row r="1456">
          <cell r="D1456" t="str">
            <v>愛媛県八幡浜市</v>
          </cell>
          <cell r="E1456">
            <v>38204</v>
          </cell>
        </row>
        <row r="1457">
          <cell r="D1457" t="str">
            <v>愛媛県新居浜市</v>
          </cell>
          <cell r="E1457">
            <v>38205</v>
          </cell>
        </row>
        <row r="1458">
          <cell r="D1458" t="str">
            <v>愛媛県西条市</v>
          </cell>
          <cell r="E1458">
            <v>38206</v>
          </cell>
        </row>
        <row r="1459">
          <cell r="D1459" t="str">
            <v>愛媛県大洲市</v>
          </cell>
          <cell r="E1459">
            <v>38207</v>
          </cell>
        </row>
        <row r="1460">
          <cell r="D1460" t="str">
            <v>愛媛県伊予市</v>
          </cell>
          <cell r="E1460">
            <v>38210</v>
          </cell>
        </row>
        <row r="1461">
          <cell r="D1461" t="str">
            <v>愛媛県四国中央市</v>
          </cell>
          <cell r="E1461">
            <v>38213</v>
          </cell>
        </row>
        <row r="1462">
          <cell r="D1462" t="str">
            <v>愛媛県西予市</v>
          </cell>
          <cell r="E1462">
            <v>38214</v>
          </cell>
        </row>
        <row r="1463">
          <cell r="D1463" t="str">
            <v>愛媛県東温市</v>
          </cell>
          <cell r="E1463">
            <v>38215</v>
          </cell>
        </row>
        <row r="1464">
          <cell r="D1464" t="str">
            <v>愛媛県上島町</v>
          </cell>
          <cell r="E1464">
            <v>38356</v>
          </cell>
        </row>
        <row r="1465">
          <cell r="D1465" t="str">
            <v>愛媛県久万高原町</v>
          </cell>
          <cell r="E1465">
            <v>38386</v>
          </cell>
        </row>
        <row r="1466">
          <cell r="D1466" t="str">
            <v>愛媛県松前町</v>
          </cell>
          <cell r="E1466">
            <v>38401</v>
          </cell>
        </row>
        <row r="1467">
          <cell r="D1467" t="str">
            <v>愛媛県砥部町</v>
          </cell>
          <cell r="E1467">
            <v>38402</v>
          </cell>
        </row>
        <row r="1468">
          <cell r="D1468" t="str">
            <v>愛媛県内子町</v>
          </cell>
          <cell r="E1468">
            <v>38422</v>
          </cell>
        </row>
        <row r="1469">
          <cell r="D1469" t="str">
            <v>愛媛県伊方町</v>
          </cell>
          <cell r="E1469">
            <v>38442</v>
          </cell>
        </row>
        <row r="1470">
          <cell r="D1470" t="str">
            <v>愛媛県松野町</v>
          </cell>
          <cell r="E1470">
            <v>38484</v>
          </cell>
        </row>
        <row r="1471">
          <cell r="D1471" t="str">
            <v>愛媛県鬼北町</v>
          </cell>
          <cell r="E1471">
            <v>38488</v>
          </cell>
        </row>
        <row r="1472">
          <cell r="D1472" t="str">
            <v>愛媛県愛南町</v>
          </cell>
          <cell r="E1472">
            <v>38506</v>
          </cell>
        </row>
        <row r="1473">
          <cell r="E1473">
            <v>39000</v>
          </cell>
        </row>
        <row r="1474">
          <cell r="D1474" t="str">
            <v>高知県高知市</v>
          </cell>
          <cell r="E1474">
            <v>39201</v>
          </cell>
        </row>
        <row r="1475">
          <cell r="D1475" t="str">
            <v>高知県室戸市</v>
          </cell>
          <cell r="E1475">
            <v>39202</v>
          </cell>
        </row>
        <row r="1476">
          <cell r="D1476" t="str">
            <v>高知県安芸市</v>
          </cell>
          <cell r="E1476">
            <v>39203</v>
          </cell>
        </row>
        <row r="1477">
          <cell r="D1477" t="str">
            <v>高知県南国市</v>
          </cell>
          <cell r="E1477">
            <v>39204</v>
          </cell>
        </row>
        <row r="1478">
          <cell r="D1478" t="str">
            <v>高知県土佐市</v>
          </cell>
          <cell r="E1478">
            <v>39205</v>
          </cell>
        </row>
        <row r="1479">
          <cell r="D1479" t="str">
            <v>高知県須崎市</v>
          </cell>
          <cell r="E1479">
            <v>39206</v>
          </cell>
        </row>
        <row r="1480">
          <cell r="D1480" t="str">
            <v>高知県宿毛市</v>
          </cell>
          <cell r="E1480">
            <v>39208</v>
          </cell>
        </row>
        <row r="1481">
          <cell r="D1481" t="str">
            <v>高知県土佐清水市</v>
          </cell>
          <cell r="E1481">
            <v>39209</v>
          </cell>
        </row>
        <row r="1482">
          <cell r="D1482" t="str">
            <v>高知県四万十市</v>
          </cell>
          <cell r="E1482">
            <v>39210</v>
          </cell>
        </row>
        <row r="1483">
          <cell r="D1483" t="str">
            <v>高知県香南市</v>
          </cell>
          <cell r="E1483">
            <v>39211</v>
          </cell>
        </row>
        <row r="1484">
          <cell r="D1484" t="str">
            <v>高知県香美市</v>
          </cell>
          <cell r="E1484">
            <v>39212</v>
          </cell>
        </row>
        <row r="1485">
          <cell r="D1485" t="str">
            <v>高知県東洋町</v>
          </cell>
          <cell r="E1485">
            <v>39301</v>
          </cell>
        </row>
        <row r="1486">
          <cell r="D1486" t="str">
            <v>高知県奈半利町</v>
          </cell>
          <cell r="E1486">
            <v>39302</v>
          </cell>
        </row>
        <row r="1487">
          <cell r="D1487" t="str">
            <v>高知県田野町</v>
          </cell>
          <cell r="E1487">
            <v>39303</v>
          </cell>
        </row>
        <row r="1488">
          <cell r="D1488" t="str">
            <v>高知県安田町</v>
          </cell>
          <cell r="E1488">
            <v>39304</v>
          </cell>
        </row>
        <row r="1489">
          <cell r="D1489" t="str">
            <v>高知県北川村</v>
          </cell>
          <cell r="E1489">
            <v>39305</v>
          </cell>
        </row>
        <row r="1490">
          <cell r="D1490" t="str">
            <v>高知県馬路村</v>
          </cell>
          <cell r="E1490">
            <v>39306</v>
          </cell>
        </row>
        <row r="1491">
          <cell r="D1491" t="str">
            <v>高知県芸西村</v>
          </cell>
          <cell r="E1491">
            <v>39307</v>
          </cell>
        </row>
        <row r="1492">
          <cell r="D1492" t="str">
            <v>高知県本山町</v>
          </cell>
          <cell r="E1492">
            <v>39341</v>
          </cell>
        </row>
        <row r="1493">
          <cell r="D1493" t="str">
            <v>高知県大豊町</v>
          </cell>
          <cell r="E1493">
            <v>39344</v>
          </cell>
        </row>
        <row r="1494">
          <cell r="D1494" t="str">
            <v>高知県土佐町</v>
          </cell>
          <cell r="E1494">
            <v>39363</v>
          </cell>
        </row>
        <row r="1495">
          <cell r="D1495" t="str">
            <v>高知県大川村</v>
          </cell>
          <cell r="E1495">
            <v>39364</v>
          </cell>
        </row>
        <row r="1496">
          <cell r="D1496" t="str">
            <v>高知県いの町</v>
          </cell>
          <cell r="E1496">
            <v>39386</v>
          </cell>
        </row>
        <row r="1497">
          <cell r="D1497" t="str">
            <v>高知県仁淀川町</v>
          </cell>
          <cell r="E1497">
            <v>39387</v>
          </cell>
        </row>
        <row r="1498">
          <cell r="D1498" t="str">
            <v>高知県中土佐町</v>
          </cell>
          <cell r="E1498">
            <v>39401</v>
          </cell>
        </row>
        <row r="1499">
          <cell r="D1499" t="str">
            <v>高知県佐川町</v>
          </cell>
          <cell r="E1499">
            <v>39402</v>
          </cell>
        </row>
        <row r="1500">
          <cell r="D1500" t="str">
            <v>高知県越知町</v>
          </cell>
          <cell r="E1500">
            <v>39403</v>
          </cell>
        </row>
        <row r="1501">
          <cell r="D1501" t="str">
            <v>高知県梼原町</v>
          </cell>
          <cell r="E1501">
            <v>39405</v>
          </cell>
        </row>
        <row r="1502">
          <cell r="D1502" t="str">
            <v>高知県日高村</v>
          </cell>
          <cell r="E1502">
            <v>39410</v>
          </cell>
        </row>
        <row r="1503">
          <cell r="D1503" t="str">
            <v>高知県津野町</v>
          </cell>
          <cell r="E1503">
            <v>39411</v>
          </cell>
        </row>
        <row r="1504">
          <cell r="D1504" t="str">
            <v>高知県四万十町</v>
          </cell>
          <cell r="E1504">
            <v>39412</v>
          </cell>
        </row>
        <row r="1505">
          <cell r="D1505" t="str">
            <v>高知県大月町</v>
          </cell>
          <cell r="E1505">
            <v>39424</v>
          </cell>
        </row>
        <row r="1506">
          <cell r="D1506" t="str">
            <v>高知県三原村</v>
          </cell>
          <cell r="E1506">
            <v>39427</v>
          </cell>
        </row>
        <row r="1507">
          <cell r="D1507" t="str">
            <v>高知県黒潮町</v>
          </cell>
          <cell r="E1507">
            <v>39428</v>
          </cell>
        </row>
        <row r="1508">
          <cell r="E1508">
            <v>40000</v>
          </cell>
        </row>
        <row r="1509">
          <cell r="D1509" t="str">
            <v>福岡県北九州市</v>
          </cell>
          <cell r="E1509">
            <v>40100</v>
          </cell>
        </row>
        <row r="1510">
          <cell r="D1510" t="str">
            <v>福岡県福岡市</v>
          </cell>
          <cell r="E1510">
            <v>40130</v>
          </cell>
        </row>
        <row r="1511">
          <cell r="D1511" t="str">
            <v>福岡県大牟田市</v>
          </cell>
          <cell r="E1511">
            <v>40202</v>
          </cell>
        </row>
        <row r="1512">
          <cell r="D1512" t="str">
            <v>福岡県久留米市</v>
          </cell>
          <cell r="E1512">
            <v>40203</v>
          </cell>
        </row>
        <row r="1513">
          <cell r="D1513" t="str">
            <v>福岡県直方市</v>
          </cell>
          <cell r="E1513">
            <v>40204</v>
          </cell>
        </row>
        <row r="1514">
          <cell r="D1514" t="str">
            <v>福岡県飯塚市</v>
          </cell>
          <cell r="E1514">
            <v>40205</v>
          </cell>
        </row>
        <row r="1515">
          <cell r="D1515" t="str">
            <v>福岡県田川市</v>
          </cell>
          <cell r="E1515">
            <v>40206</v>
          </cell>
        </row>
        <row r="1516">
          <cell r="D1516" t="str">
            <v>福岡県柳川市</v>
          </cell>
          <cell r="E1516">
            <v>40207</v>
          </cell>
        </row>
        <row r="1517">
          <cell r="D1517" t="str">
            <v>福岡県八女市</v>
          </cell>
          <cell r="E1517">
            <v>40210</v>
          </cell>
        </row>
        <row r="1518">
          <cell r="D1518" t="str">
            <v>福岡県筑後市</v>
          </cell>
          <cell r="E1518">
            <v>40211</v>
          </cell>
        </row>
        <row r="1519">
          <cell r="D1519" t="str">
            <v>福岡県大川市</v>
          </cell>
          <cell r="E1519">
            <v>40212</v>
          </cell>
        </row>
        <row r="1520">
          <cell r="D1520" t="str">
            <v>福岡県行橋市</v>
          </cell>
          <cell r="E1520">
            <v>40213</v>
          </cell>
        </row>
        <row r="1521">
          <cell r="D1521" t="str">
            <v>福岡県豊前市</v>
          </cell>
          <cell r="E1521">
            <v>40214</v>
          </cell>
        </row>
        <row r="1522">
          <cell r="D1522" t="str">
            <v>福岡県中間市</v>
          </cell>
          <cell r="E1522">
            <v>40215</v>
          </cell>
        </row>
        <row r="1523">
          <cell r="D1523" t="str">
            <v>福岡県小郡市</v>
          </cell>
          <cell r="E1523">
            <v>40216</v>
          </cell>
        </row>
        <row r="1524">
          <cell r="D1524" t="str">
            <v>福岡県筑紫野市</v>
          </cell>
          <cell r="E1524">
            <v>40217</v>
          </cell>
        </row>
        <row r="1525">
          <cell r="D1525" t="str">
            <v>福岡県春日市</v>
          </cell>
          <cell r="E1525">
            <v>40218</v>
          </cell>
        </row>
        <row r="1526">
          <cell r="D1526" t="str">
            <v>福岡県大野城市</v>
          </cell>
          <cell r="E1526">
            <v>40219</v>
          </cell>
        </row>
        <row r="1527">
          <cell r="D1527" t="str">
            <v>福岡県宗像市</v>
          </cell>
          <cell r="E1527">
            <v>40220</v>
          </cell>
        </row>
        <row r="1528">
          <cell r="D1528" t="str">
            <v>福岡県太宰府市</v>
          </cell>
          <cell r="E1528">
            <v>40221</v>
          </cell>
        </row>
        <row r="1529">
          <cell r="D1529" t="str">
            <v>福岡県古賀市</v>
          </cell>
          <cell r="E1529">
            <v>40223</v>
          </cell>
        </row>
        <row r="1530">
          <cell r="D1530" t="str">
            <v>福岡県福津市</v>
          </cell>
          <cell r="E1530">
            <v>40224</v>
          </cell>
        </row>
        <row r="1531">
          <cell r="D1531" t="str">
            <v>福岡県うきは市</v>
          </cell>
          <cell r="E1531">
            <v>40225</v>
          </cell>
        </row>
        <row r="1532">
          <cell r="D1532" t="str">
            <v>福岡県宮若市</v>
          </cell>
          <cell r="E1532">
            <v>40226</v>
          </cell>
        </row>
        <row r="1533">
          <cell r="D1533" t="str">
            <v>福岡県嘉麻市</v>
          </cell>
          <cell r="E1533">
            <v>40227</v>
          </cell>
        </row>
        <row r="1534">
          <cell r="D1534" t="str">
            <v>福岡県朝倉市</v>
          </cell>
          <cell r="E1534">
            <v>40228</v>
          </cell>
        </row>
        <row r="1535">
          <cell r="D1535" t="str">
            <v>福岡県みやま市</v>
          </cell>
          <cell r="E1535">
            <v>40229</v>
          </cell>
        </row>
        <row r="1536">
          <cell r="D1536" t="str">
            <v>福岡県糸島市</v>
          </cell>
          <cell r="E1536">
            <v>40230</v>
          </cell>
        </row>
        <row r="1537">
          <cell r="D1537" t="str">
            <v>福岡県那珂川市</v>
          </cell>
          <cell r="E1537">
            <v>40231</v>
          </cell>
        </row>
        <row r="1538">
          <cell r="D1538" t="str">
            <v>福岡県宇美町</v>
          </cell>
          <cell r="E1538">
            <v>40341</v>
          </cell>
        </row>
        <row r="1539">
          <cell r="D1539" t="str">
            <v>福岡県篠栗町</v>
          </cell>
          <cell r="E1539">
            <v>40342</v>
          </cell>
        </row>
        <row r="1540">
          <cell r="D1540" t="str">
            <v>福岡県志免町</v>
          </cell>
          <cell r="E1540">
            <v>40343</v>
          </cell>
        </row>
        <row r="1541">
          <cell r="D1541" t="str">
            <v>福岡県須恵町</v>
          </cell>
          <cell r="E1541">
            <v>40344</v>
          </cell>
        </row>
        <row r="1542">
          <cell r="D1542" t="str">
            <v>福岡県新宮町</v>
          </cell>
          <cell r="E1542">
            <v>40345</v>
          </cell>
        </row>
        <row r="1543">
          <cell r="D1543" t="str">
            <v>福岡県久山町</v>
          </cell>
          <cell r="E1543">
            <v>40348</v>
          </cell>
        </row>
        <row r="1544">
          <cell r="D1544" t="str">
            <v>福岡県粕屋町</v>
          </cell>
          <cell r="E1544">
            <v>40349</v>
          </cell>
        </row>
        <row r="1545">
          <cell r="D1545" t="str">
            <v>福岡県芦屋町</v>
          </cell>
          <cell r="E1545">
            <v>40381</v>
          </cell>
        </row>
        <row r="1546">
          <cell r="D1546" t="str">
            <v>福岡県水巻町</v>
          </cell>
          <cell r="E1546">
            <v>40382</v>
          </cell>
        </row>
        <row r="1547">
          <cell r="D1547" t="str">
            <v>福岡県岡垣町</v>
          </cell>
          <cell r="E1547">
            <v>40383</v>
          </cell>
        </row>
        <row r="1548">
          <cell r="D1548" t="str">
            <v>福岡県遠賀町</v>
          </cell>
          <cell r="E1548">
            <v>40384</v>
          </cell>
        </row>
        <row r="1549">
          <cell r="D1549" t="str">
            <v>福岡県小竹町</v>
          </cell>
          <cell r="E1549">
            <v>40401</v>
          </cell>
        </row>
        <row r="1550">
          <cell r="D1550" t="str">
            <v>福岡県鞍手町</v>
          </cell>
          <cell r="E1550">
            <v>40402</v>
          </cell>
        </row>
        <row r="1551">
          <cell r="D1551" t="str">
            <v>福岡県桂川町</v>
          </cell>
          <cell r="E1551">
            <v>40421</v>
          </cell>
        </row>
        <row r="1552">
          <cell r="D1552" t="str">
            <v>福岡県筑前町</v>
          </cell>
          <cell r="E1552">
            <v>40447</v>
          </cell>
        </row>
        <row r="1553">
          <cell r="D1553" t="str">
            <v>福岡県東峰村</v>
          </cell>
          <cell r="E1553">
            <v>40448</v>
          </cell>
        </row>
        <row r="1554">
          <cell r="D1554" t="str">
            <v>福岡県大刀洗町</v>
          </cell>
          <cell r="E1554">
            <v>40503</v>
          </cell>
        </row>
        <row r="1555">
          <cell r="D1555" t="str">
            <v>福岡県大木町</v>
          </cell>
          <cell r="E1555">
            <v>40522</v>
          </cell>
        </row>
        <row r="1556">
          <cell r="D1556" t="str">
            <v>福岡県広川町</v>
          </cell>
          <cell r="E1556">
            <v>40544</v>
          </cell>
        </row>
        <row r="1557">
          <cell r="D1557" t="str">
            <v>福岡県香春町</v>
          </cell>
          <cell r="E1557">
            <v>40601</v>
          </cell>
        </row>
        <row r="1558">
          <cell r="D1558" t="str">
            <v>福岡県添田町</v>
          </cell>
          <cell r="E1558">
            <v>40602</v>
          </cell>
        </row>
        <row r="1559">
          <cell r="D1559" t="str">
            <v>福岡県糸田町</v>
          </cell>
          <cell r="E1559">
            <v>40604</v>
          </cell>
        </row>
        <row r="1560">
          <cell r="D1560" t="str">
            <v>福岡県川崎町</v>
          </cell>
          <cell r="E1560">
            <v>40605</v>
          </cell>
        </row>
        <row r="1561">
          <cell r="D1561" t="str">
            <v>福岡県大任町</v>
          </cell>
          <cell r="E1561">
            <v>40608</v>
          </cell>
        </row>
        <row r="1562">
          <cell r="D1562" t="str">
            <v>福岡県赤村</v>
          </cell>
          <cell r="E1562">
            <v>40609</v>
          </cell>
        </row>
        <row r="1563">
          <cell r="D1563" t="str">
            <v>福岡県福智町</v>
          </cell>
          <cell r="E1563">
            <v>40610</v>
          </cell>
        </row>
        <row r="1564">
          <cell r="D1564" t="str">
            <v>福岡県苅田町</v>
          </cell>
          <cell r="E1564">
            <v>40621</v>
          </cell>
        </row>
        <row r="1565">
          <cell r="D1565" t="str">
            <v>福岡県みやこ町</v>
          </cell>
          <cell r="E1565">
            <v>40625</v>
          </cell>
        </row>
        <row r="1566">
          <cell r="D1566" t="str">
            <v>福岡県吉富町</v>
          </cell>
          <cell r="E1566">
            <v>40642</v>
          </cell>
        </row>
        <row r="1567">
          <cell r="D1567" t="str">
            <v>福岡県上毛町</v>
          </cell>
          <cell r="E1567">
            <v>40646</v>
          </cell>
        </row>
        <row r="1568">
          <cell r="D1568" t="str">
            <v>福岡県築上町</v>
          </cell>
          <cell r="E1568">
            <v>40647</v>
          </cell>
        </row>
        <row r="1569">
          <cell r="E1569">
            <v>41000</v>
          </cell>
        </row>
        <row r="1570">
          <cell r="D1570" t="str">
            <v>佐賀県佐賀市</v>
          </cell>
          <cell r="E1570">
            <v>41201</v>
          </cell>
        </row>
        <row r="1571">
          <cell r="D1571" t="str">
            <v>佐賀県唐津市</v>
          </cell>
          <cell r="E1571">
            <v>41202</v>
          </cell>
        </row>
        <row r="1572">
          <cell r="D1572" t="str">
            <v>佐賀県鳥栖市</v>
          </cell>
          <cell r="E1572">
            <v>41203</v>
          </cell>
        </row>
        <row r="1573">
          <cell r="D1573" t="str">
            <v>佐賀県多久市</v>
          </cell>
          <cell r="E1573">
            <v>41204</v>
          </cell>
        </row>
        <row r="1574">
          <cell r="D1574" t="str">
            <v>佐賀県伊万里市</v>
          </cell>
          <cell r="E1574">
            <v>41205</v>
          </cell>
        </row>
        <row r="1575">
          <cell r="D1575" t="str">
            <v>佐賀県武雄市</v>
          </cell>
          <cell r="E1575">
            <v>41206</v>
          </cell>
        </row>
        <row r="1576">
          <cell r="D1576" t="str">
            <v>佐賀県鹿島市</v>
          </cell>
          <cell r="E1576">
            <v>41207</v>
          </cell>
        </row>
        <row r="1577">
          <cell r="D1577" t="str">
            <v>佐賀県小城市</v>
          </cell>
          <cell r="E1577">
            <v>41208</v>
          </cell>
        </row>
        <row r="1578">
          <cell r="D1578" t="str">
            <v>佐賀県嬉野市</v>
          </cell>
          <cell r="E1578">
            <v>41209</v>
          </cell>
        </row>
        <row r="1579">
          <cell r="D1579" t="str">
            <v>佐賀県神埼市</v>
          </cell>
          <cell r="E1579">
            <v>41210</v>
          </cell>
        </row>
        <row r="1580">
          <cell r="D1580" t="str">
            <v>佐賀県吉野ヶ里町</v>
          </cell>
          <cell r="E1580">
            <v>41327</v>
          </cell>
        </row>
        <row r="1581">
          <cell r="D1581" t="str">
            <v>佐賀県基山町</v>
          </cell>
          <cell r="E1581">
            <v>41341</v>
          </cell>
        </row>
        <row r="1582">
          <cell r="D1582" t="str">
            <v>佐賀県上峰町</v>
          </cell>
          <cell r="E1582">
            <v>41345</v>
          </cell>
        </row>
        <row r="1583">
          <cell r="D1583" t="str">
            <v>佐賀県みやき町</v>
          </cell>
          <cell r="E1583">
            <v>41346</v>
          </cell>
        </row>
        <row r="1584">
          <cell r="D1584" t="str">
            <v>佐賀県玄海町</v>
          </cell>
          <cell r="E1584">
            <v>41387</v>
          </cell>
        </row>
        <row r="1585">
          <cell r="D1585" t="str">
            <v>佐賀県有田町</v>
          </cell>
          <cell r="E1585">
            <v>41401</v>
          </cell>
        </row>
        <row r="1586">
          <cell r="D1586" t="str">
            <v>佐賀県大町町</v>
          </cell>
          <cell r="E1586">
            <v>41423</v>
          </cell>
        </row>
        <row r="1587">
          <cell r="D1587" t="str">
            <v>佐賀県江北町</v>
          </cell>
          <cell r="E1587">
            <v>41424</v>
          </cell>
        </row>
        <row r="1588">
          <cell r="D1588" t="str">
            <v>佐賀県白石町</v>
          </cell>
          <cell r="E1588">
            <v>41425</v>
          </cell>
        </row>
        <row r="1589">
          <cell r="D1589" t="str">
            <v>佐賀県太良町</v>
          </cell>
          <cell r="E1589">
            <v>41441</v>
          </cell>
        </row>
        <row r="1590">
          <cell r="E1590">
            <v>42000</v>
          </cell>
        </row>
        <row r="1591">
          <cell r="D1591" t="str">
            <v>長崎県長崎市</v>
          </cell>
          <cell r="E1591">
            <v>42201</v>
          </cell>
        </row>
        <row r="1592">
          <cell r="D1592" t="str">
            <v>長崎県佐世保市</v>
          </cell>
          <cell r="E1592">
            <v>42202</v>
          </cell>
        </row>
        <row r="1593">
          <cell r="D1593" t="str">
            <v>長崎県島原市</v>
          </cell>
          <cell r="E1593">
            <v>42203</v>
          </cell>
        </row>
        <row r="1594">
          <cell r="D1594" t="str">
            <v>長崎県諫早市</v>
          </cell>
          <cell r="E1594">
            <v>42204</v>
          </cell>
        </row>
        <row r="1595">
          <cell r="D1595" t="str">
            <v>長崎県大村市</v>
          </cell>
          <cell r="E1595">
            <v>42205</v>
          </cell>
        </row>
        <row r="1596">
          <cell r="D1596" t="str">
            <v>長崎県平戸市</v>
          </cell>
          <cell r="E1596">
            <v>42207</v>
          </cell>
        </row>
        <row r="1597">
          <cell r="D1597" t="str">
            <v>長崎県松浦市</v>
          </cell>
          <cell r="E1597">
            <v>42208</v>
          </cell>
        </row>
        <row r="1598">
          <cell r="D1598" t="str">
            <v>長崎県対馬市</v>
          </cell>
          <cell r="E1598">
            <v>42209</v>
          </cell>
        </row>
        <row r="1599">
          <cell r="D1599" t="str">
            <v>長崎県壱岐市</v>
          </cell>
          <cell r="E1599">
            <v>42210</v>
          </cell>
        </row>
        <row r="1600">
          <cell r="D1600" t="str">
            <v>長崎県五島市</v>
          </cell>
          <cell r="E1600">
            <v>42211</v>
          </cell>
        </row>
        <row r="1601">
          <cell r="D1601" t="str">
            <v>長崎県西海市</v>
          </cell>
          <cell r="E1601">
            <v>42212</v>
          </cell>
        </row>
        <row r="1602">
          <cell r="D1602" t="str">
            <v>長崎県雲仙市</v>
          </cell>
          <cell r="E1602">
            <v>42213</v>
          </cell>
        </row>
        <row r="1603">
          <cell r="D1603" t="str">
            <v>長崎県南島原市</v>
          </cell>
          <cell r="E1603">
            <v>42214</v>
          </cell>
        </row>
        <row r="1604">
          <cell r="D1604" t="str">
            <v>長崎県長与町</v>
          </cell>
          <cell r="E1604">
            <v>42307</v>
          </cell>
        </row>
        <row r="1605">
          <cell r="D1605" t="str">
            <v>長崎県時津町</v>
          </cell>
          <cell r="E1605">
            <v>42308</v>
          </cell>
        </row>
        <row r="1606">
          <cell r="D1606" t="str">
            <v>長崎県東彼杵町</v>
          </cell>
          <cell r="E1606">
            <v>42321</v>
          </cell>
        </row>
        <row r="1607">
          <cell r="D1607" t="str">
            <v>長崎県川棚町</v>
          </cell>
          <cell r="E1607">
            <v>42322</v>
          </cell>
        </row>
        <row r="1608">
          <cell r="D1608" t="str">
            <v>長崎県波佐見町</v>
          </cell>
          <cell r="E1608">
            <v>42323</v>
          </cell>
        </row>
        <row r="1609">
          <cell r="D1609" t="str">
            <v>長崎県小値賀町</v>
          </cell>
          <cell r="E1609">
            <v>42383</v>
          </cell>
        </row>
        <row r="1610">
          <cell r="D1610" t="str">
            <v>長崎県佐々町</v>
          </cell>
          <cell r="E1610">
            <v>42391</v>
          </cell>
        </row>
        <row r="1611">
          <cell r="D1611" t="str">
            <v>長崎県新上五島町</v>
          </cell>
          <cell r="E1611">
            <v>42411</v>
          </cell>
        </row>
        <row r="1612">
          <cell r="E1612">
            <v>43000</v>
          </cell>
        </row>
        <row r="1613">
          <cell r="D1613" t="str">
            <v>熊本県熊本市</v>
          </cell>
          <cell r="E1613">
            <v>43100</v>
          </cell>
        </row>
        <row r="1614">
          <cell r="D1614" t="str">
            <v>熊本県八代市</v>
          </cell>
          <cell r="E1614">
            <v>43202</v>
          </cell>
        </row>
        <row r="1615">
          <cell r="D1615" t="str">
            <v>熊本県人吉市</v>
          </cell>
          <cell r="E1615">
            <v>43203</v>
          </cell>
        </row>
        <row r="1616">
          <cell r="D1616" t="str">
            <v>熊本県荒尾市</v>
          </cell>
          <cell r="E1616">
            <v>43204</v>
          </cell>
        </row>
        <row r="1617">
          <cell r="D1617" t="str">
            <v>熊本県水俣市</v>
          </cell>
          <cell r="E1617">
            <v>43205</v>
          </cell>
        </row>
        <row r="1618">
          <cell r="D1618" t="str">
            <v>熊本県玉名市</v>
          </cell>
          <cell r="E1618">
            <v>43206</v>
          </cell>
        </row>
        <row r="1619">
          <cell r="D1619" t="str">
            <v>熊本県山鹿市</v>
          </cell>
          <cell r="E1619">
            <v>43208</v>
          </cell>
        </row>
        <row r="1620">
          <cell r="D1620" t="str">
            <v>熊本県菊池市</v>
          </cell>
          <cell r="E1620">
            <v>43210</v>
          </cell>
        </row>
        <row r="1621">
          <cell r="D1621" t="str">
            <v>熊本県宇土市</v>
          </cell>
          <cell r="E1621">
            <v>43211</v>
          </cell>
        </row>
        <row r="1622">
          <cell r="D1622" t="str">
            <v>熊本県上天草市</v>
          </cell>
          <cell r="E1622">
            <v>43212</v>
          </cell>
        </row>
        <row r="1623">
          <cell r="D1623" t="str">
            <v>熊本県宇城市</v>
          </cell>
          <cell r="E1623">
            <v>43213</v>
          </cell>
        </row>
        <row r="1624">
          <cell r="D1624" t="str">
            <v>熊本県阿蘇市</v>
          </cell>
          <cell r="E1624">
            <v>43214</v>
          </cell>
        </row>
        <row r="1625">
          <cell r="D1625" t="str">
            <v>熊本県天草市</v>
          </cell>
          <cell r="E1625">
            <v>43215</v>
          </cell>
        </row>
        <row r="1626">
          <cell r="D1626" t="str">
            <v>熊本県合志市</v>
          </cell>
          <cell r="E1626">
            <v>43216</v>
          </cell>
        </row>
        <row r="1627">
          <cell r="D1627" t="str">
            <v>熊本県美里町</v>
          </cell>
          <cell r="E1627">
            <v>43348</v>
          </cell>
        </row>
        <row r="1628">
          <cell r="D1628" t="str">
            <v>熊本県玉東町</v>
          </cell>
          <cell r="E1628">
            <v>43364</v>
          </cell>
        </row>
        <row r="1629">
          <cell r="D1629" t="str">
            <v>熊本県南関町</v>
          </cell>
          <cell r="E1629">
            <v>43367</v>
          </cell>
        </row>
        <row r="1630">
          <cell r="D1630" t="str">
            <v>熊本県長洲町</v>
          </cell>
          <cell r="E1630">
            <v>43368</v>
          </cell>
        </row>
        <row r="1631">
          <cell r="D1631" t="str">
            <v>熊本県和水町</v>
          </cell>
          <cell r="E1631">
            <v>43369</v>
          </cell>
        </row>
        <row r="1632">
          <cell r="D1632" t="str">
            <v>熊本県大津町</v>
          </cell>
          <cell r="E1632">
            <v>43403</v>
          </cell>
        </row>
        <row r="1633">
          <cell r="D1633" t="str">
            <v>熊本県菊陽町</v>
          </cell>
          <cell r="E1633">
            <v>43404</v>
          </cell>
        </row>
        <row r="1634">
          <cell r="D1634" t="str">
            <v>熊本県南小国町</v>
          </cell>
          <cell r="E1634">
            <v>43423</v>
          </cell>
        </row>
        <row r="1635">
          <cell r="D1635" t="str">
            <v>熊本県小国町</v>
          </cell>
          <cell r="E1635">
            <v>43424</v>
          </cell>
        </row>
        <row r="1636">
          <cell r="D1636" t="str">
            <v>熊本県産山村</v>
          </cell>
          <cell r="E1636">
            <v>43425</v>
          </cell>
        </row>
        <row r="1637">
          <cell r="D1637" t="str">
            <v>熊本県高森町</v>
          </cell>
          <cell r="E1637">
            <v>43428</v>
          </cell>
        </row>
        <row r="1638">
          <cell r="D1638" t="str">
            <v>熊本県西原村</v>
          </cell>
          <cell r="E1638">
            <v>43432</v>
          </cell>
        </row>
        <row r="1639">
          <cell r="D1639" t="str">
            <v>熊本県南阿蘇村</v>
          </cell>
          <cell r="E1639">
            <v>43433</v>
          </cell>
        </row>
        <row r="1640">
          <cell r="D1640" t="str">
            <v>熊本県御船町</v>
          </cell>
          <cell r="E1640">
            <v>43441</v>
          </cell>
        </row>
        <row r="1641">
          <cell r="D1641" t="str">
            <v>熊本県嘉島町</v>
          </cell>
          <cell r="E1641">
            <v>43442</v>
          </cell>
        </row>
        <row r="1642">
          <cell r="D1642" t="str">
            <v>熊本県益城町</v>
          </cell>
          <cell r="E1642">
            <v>43443</v>
          </cell>
        </row>
        <row r="1643">
          <cell r="D1643" t="str">
            <v>熊本県甲佐町</v>
          </cell>
          <cell r="E1643">
            <v>43444</v>
          </cell>
        </row>
        <row r="1644">
          <cell r="D1644" t="str">
            <v>熊本県山都町</v>
          </cell>
          <cell r="E1644">
            <v>43447</v>
          </cell>
        </row>
        <row r="1645">
          <cell r="D1645" t="str">
            <v>熊本県氷川町</v>
          </cell>
          <cell r="E1645">
            <v>43468</v>
          </cell>
        </row>
        <row r="1646">
          <cell r="D1646" t="str">
            <v>熊本県芦北町</v>
          </cell>
          <cell r="E1646">
            <v>43482</v>
          </cell>
        </row>
        <row r="1647">
          <cell r="D1647" t="str">
            <v>熊本県津奈木町</v>
          </cell>
          <cell r="E1647">
            <v>43484</v>
          </cell>
        </row>
        <row r="1648">
          <cell r="D1648" t="str">
            <v>熊本県錦町</v>
          </cell>
          <cell r="E1648">
            <v>43501</v>
          </cell>
        </row>
        <row r="1649">
          <cell r="D1649" t="str">
            <v>熊本県多良木町</v>
          </cell>
          <cell r="E1649">
            <v>43505</v>
          </cell>
        </row>
        <row r="1650">
          <cell r="D1650" t="str">
            <v>熊本県湯前町</v>
          </cell>
          <cell r="E1650">
            <v>43506</v>
          </cell>
        </row>
        <row r="1651">
          <cell r="D1651" t="str">
            <v>熊本県水上村</v>
          </cell>
          <cell r="E1651">
            <v>43507</v>
          </cell>
        </row>
        <row r="1652">
          <cell r="D1652" t="str">
            <v>熊本県相良村</v>
          </cell>
          <cell r="E1652">
            <v>43510</v>
          </cell>
        </row>
        <row r="1653">
          <cell r="D1653" t="str">
            <v>熊本県五木村</v>
          </cell>
          <cell r="E1653">
            <v>43511</v>
          </cell>
        </row>
        <row r="1654">
          <cell r="D1654" t="str">
            <v>熊本県山江村</v>
          </cell>
          <cell r="E1654">
            <v>43512</v>
          </cell>
        </row>
        <row r="1655">
          <cell r="D1655" t="str">
            <v>熊本県球磨村</v>
          </cell>
          <cell r="E1655">
            <v>43513</v>
          </cell>
        </row>
        <row r="1656">
          <cell r="D1656" t="str">
            <v>熊本県あさぎり町</v>
          </cell>
          <cell r="E1656">
            <v>43514</v>
          </cell>
        </row>
        <row r="1657">
          <cell r="D1657" t="str">
            <v>熊本県苓北町</v>
          </cell>
          <cell r="E1657">
            <v>43531</v>
          </cell>
        </row>
        <row r="1658">
          <cell r="E1658">
            <v>44000</v>
          </cell>
        </row>
        <row r="1659">
          <cell r="D1659" t="str">
            <v>大分県大分市</v>
          </cell>
          <cell r="E1659">
            <v>44201</v>
          </cell>
        </row>
        <row r="1660">
          <cell r="D1660" t="str">
            <v>大分県別府市</v>
          </cell>
          <cell r="E1660">
            <v>44202</v>
          </cell>
        </row>
        <row r="1661">
          <cell r="D1661" t="str">
            <v>大分県中津市</v>
          </cell>
          <cell r="E1661">
            <v>44203</v>
          </cell>
        </row>
        <row r="1662">
          <cell r="D1662" t="str">
            <v>大分県日田市</v>
          </cell>
          <cell r="E1662">
            <v>44204</v>
          </cell>
        </row>
        <row r="1663">
          <cell r="D1663" t="str">
            <v>大分県佐伯市</v>
          </cell>
          <cell r="E1663">
            <v>44205</v>
          </cell>
        </row>
        <row r="1664">
          <cell r="D1664" t="str">
            <v>大分県臼杵市</v>
          </cell>
          <cell r="E1664">
            <v>44206</v>
          </cell>
        </row>
        <row r="1665">
          <cell r="D1665" t="str">
            <v>大分県津久見市</v>
          </cell>
          <cell r="E1665">
            <v>44207</v>
          </cell>
        </row>
        <row r="1666">
          <cell r="D1666" t="str">
            <v>大分県竹田市</v>
          </cell>
          <cell r="E1666">
            <v>44208</v>
          </cell>
        </row>
        <row r="1667">
          <cell r="D1667" t="str">
            <v>大分県豊後高田市</v>
          </cell>
          <cell r="E1667">
            <v>44209</v>
          </cell>
        </row>
        <row r="1668">
          <cell r="D1668" t="str">
            <v>大分県杵築市</v>
          </cell>
          <cell r="E1668">
            <v>44210</v>
          </cell>
        </row>
        <row r="1669">
          <cell r="D1669" t="str">
            <v>大分県宇佐市</v>
          </cell>
          <cell r="E1669">
            <v>44211</v>
          </cell>
        </row>
        <row r="1670">
          <cell r="D1670" t="str">
            <v>大分県豊後大野市</v>
          </cell>
          <cell r="E1670">
            <v>44212</v>
          </cell>
        </row>
        <row r="1671">
          <cell r="D1671" t="str">
            <v>大分県由布市</v>
          </cell>
          <cell r="E1671">
            <v>44213</v>
          </cell>
        </row>
        <row r="1672">
          <cell r="D1672" t="str">
            <v>大分県国東市</v>
          </cell>
          <cell r="E1672">
            <v>44214</v>
          </cell>
        </row>
        <row r="1673">
          <cell r="D1673" t="str">
            <v>大分県姫島村</v>
          </cell>
          <cell r="E1673">
            <v>44322</v>
          </cell>
        </row>
        <row r="1674">
          <cell r="D1674" t="str">
            <v>大分県日出町</v>
          </cell>
          <cell r="E1674">
            <v>44341</v>
          </cell>
        </row>
        <row r="1675">
          <cell r="D1675" t="str">
            <v>大分県九重町</v>
          </cell>
          <cell r="E1675">
            <v>44461</v>
          </cell>
        </row>
        <row r="1676">
          <cell r="D1676" t="str">
            <v>大分県玖珠町</v>
          </cell>
          <cell r="E1676">
            <v>44462</v>
          </cell>
        </row>
        <row r="1677">
          <cell r="E1677">
            <v>45000</v>
          </cell>
        </row>
        <row r="1678">
          <cell r="D1678" t="str">
            <v>宮崎県宮崎市</v>
          </cell>
          <cell r="E1678">
            <v>45201</v>
          </cell>
        </row>
        <row r="1679">
          <cell r="D1679" t="str">
            <v>宮崎県都城市</v>
          </cell>
          <cell r="E1679">
            <v>45202</v>
          </cell>
        </row>
        <row r="1680">
          <cell r="D1680" t="str">
            <v>宮崎県延岡市</v>
          </cell>
          <cell r="E1680">
            <v>45203</v>
          </cell>
        </row>
        <row r="1681">
          <cell r="D1681" t="str">
            <v>宮崎県日南市</v>
          </cell>
          <cell r="E1681">
            <v>45204</v>
          </cell>
        </row>
        <row r="1682">
          <cell r="D1682" t="str">
            <v>宮崎県小林市</v>
          </cell>
          <cell r="E1682">
            <v>45205</v>
          </cell>
        </row>
        <row r="1683">
          <cell r="D1683" t="str">
            <v>宮崎県日向市</v>
          </cell>
          <cell r="E1683">
            <v>45206</v>
          </cell>
        </row>
        <row r="1684">
          <cell r="D1684" t="str">
            <v>宮崎県串間市</v>
          </cell>
          <cell r="E1684">
            <v>45207</v>
          </cell>
        </row>
        <row r="1685">
          <cell r="D1685" t="str">
            <v>宮崎県西都市</v>
          </cell>
          <cell r="E1685">
            <v>45208</v>
          </cell>
        </row>
        <row r="1686">
          <cell r="D1686" t="str">
            <v>宮崎県えびの市</v>
          </cell>
          <cell r="E1686">
            <v>45209</v>
          </cell>
        </row>
        <row r="1687">
          <cell r="D1687" t="str">
            <v>宮崎県三股町</v>
          </cell>
          <cell r="E1687">
            <v>45341</v>
          </cell>
        </row>
        <row r="1688">
          <cell r="D1688" t="str">
            <v>宮崎県高原町</v>
          </cell>
          <cell r="E1688">
            <v>45361</v>
          </cell>
        </row>
        <row r="1689">
          <cell r="D1689" t="str">
            <v>宮崎県国富町</v>
          </cell>
          <cell r="E1689">
            <v>45382</v>
          </cell>
        </row>
        <row r="1690">
          <cell r="D1690" t="str">
            <v>宮崎県綾町</v>
          </cell>
          <cell r="E1690">
            <v>45383</v>
          </cell>
        </row>
        <row r="1691">
          <cell r="D1691" t="str">
            <v>宮崎県高鍋町</v>
          </cell>
          <cell r="E1691">
            <v>45401</v>
          </cell>
        </row>
        <row r="1692">
          <cell r="D1692" t="str">
            <v>宮崎県新富町</v>
          </cell>
          <cell r="E1692">
            <v>45402</v>
          </cell>
        </row>
        <row r="1693">
          <cell r="D1693" t="str">
            <v>宮崎県西米良村</v>
          </cell>
          <cell r="E1693">
            <v>45403</v>
          </cell>
        </row>
        <row r="1694">
          <cell r="D1694" t="str">
            <v>宮崎県木城町</v>
          </cell>
          <cell r="E1694">
            <v>45404</v>
          </cell>
        </row>
        <row r="1695">
          <cell r="D1695" t="str">
            <v>宮崎県川南町</v>
          </cell>
          <cell r="E1695">
            <v>45405</v>
          </cell>
        </row>
        <row r="1696">
          <cell r="D1696" t="str">
            <v>宮崎県都農町</v>
          </cell>
          <cell r="E1696">
            <v>45406</v>
          </cell>
        </row>
        <row r="1697">
          <cell r="D1697" t="str">
            <v>宮崎県門川町</v>
          </cell>
          <cell r="E1697">
            <v>45421</v>
          </cell>
        </row>
        <row r="1698">
          <cell r="D1698" t="str">
            <v>宮崎県諸塚村</v>
          </cell>
          <cell r="E1698">
            <v>45429</v>
          </cell>
        </row>
        <row r="1699">
          <cell r="D1699" t="str">
            <v>宮崎県椎葉村</v>
          </cell>
          <cell r="E1699">
            <v>45430</v>
          </cell>
        </row>
        <row r="1700">
          <cell r="D1700" t="str">
            <v>宮崎県美郷町</v>
          </cell>
          <cell r="E1700">
            <v>45431</v>
          </cell>
        </row>
        <row r="1701">
          <cell r="D1701" t="str">
            <v>宮崎県高千穂町</v>
          </cell>
          <cell r="E1701">
            <v>45441</v>
          </cell>
        </row>
        <row r="1702">
          <cell r="D1702" t="str">
            <v>宮崎県日之影町</v>
          </cell>
          <cell r="E1702">
            <v>45442</v>
          </cell>
        </row>
        <row r="1703">
          <cell r="D1703" t="str">
            <v>宮崎県五ヶ瀬町</v>
          </cell>
          <cell r="E1703">
            <v>45443</v>
          </cell>
        </row>
        <row r="1704">
          <cell r="E1704">
            <v>46000</v>
          </cell>
        </row>
        <row r="1705">
          <cell r="D1705" t="str">
            <v>鹿児島県鹿児島市</v>
          </cell>
          <cell r="E1705">
            <v>46201</v>
          </cell>
        </row>
        <row r="1706">
          <cell r="D1706" t="str">
            <v>鹿児島県鹿屋市</v>
          </cell>
          <cell r="E1706">
            <v>46203</v>
          </cell>
        </row>
        <row r="1707">
          <cell r="D1707" t="str">
            <v>鹿児島県枕崎市</v>
          </cell>
          <cell r="E1707">
            <v>46204</v>
          </cell>
        </row>
        <row r="1708">
          <cell r="D1708" t="str">
            <v>鹿児島県阿久根市</v>
          </cell>
          <cell r="E1708">
            <v>46206</v>
          </cell>
        </row>
        <row r="1709">
          <cell r="D1709" t="str">
            <v>鹿児島県出水市</v>
          </cell>
          <cell r="E1709">
            <v>46208</v>
          </cell>
        </row>
        <row r="1710">
          <cell r="D1710" t="str">
            <v>鹿児島県指宿市</v>
          </cell>
          <cell r="E1710">
            <v>46210</v>
          </cell>
        </row>
        <row r="1711">
          <cell r="D1711" t="str">
            <v>鹿児島県西之表市</v>
          </cell>
          <cell r="E1711">
            <v>46213</v>
          </cell>
        </row>
        <row r="1712">
          <cell r="D1712" t="str">
            <v>鹿児島県垂水市</v>
          </cell>
          <cell r="E1712">
            <v>46214</v>
          </cell>
        </row>
        <row r="1713">
          <cell r="D1713" t="str">
            <v>鹿児島県薩摩川内市</v>
          </cell>
          <cell r="E1713">
            <v>46215</v>
          </cell>
        </row>
        <row r="1714">
          <cell r="D1714" t="str">
            <v>鹿児島県日置市</v>
          </cell>
          <cell r="E1714">
            <v>46216</v>
          </cell>
        </row>
        <row r="1715">
          <cell r="D1715" t="str">
            <v>鹿児島県曽於市</v>
          </cell>
          <cell r="E1715">
            <v>46217</v>
          </cell>
        </row>
        <row r="1716">
          <cell r="D1716" t="str">
            <v>鹿児島県霧島市</v>
          </cell>
          <cell r="E1716">
            <v>46218</v>
          </cell>
        </row>
        <row r="1717">
          <cell r="D1717" t="str">
            <v>鹿児島県いちき串木野市</v>
          </cell>
          <cell r="E1717">
            <v>46219</v>
          </cell>
        </row>
        <row r="1718">
          <cell r="D1718" t="str">
            <v>鹿児島県南さつま市</v>
          </cell>
          <cell r="E1718">
            <v>46220</v>
          </cell>
        </row>
        <row r="1719">
          <cell r="D1719" t="str">
            <v>鹿児島県志布志市</v>
          </cell>
          <cell r="E1719">
            <v>46221</v>
          </cell>
        </row>
        <row r="1720">
          <cell r="D1720" t="str">
            <v>鹿児島県奄美市</v>
          </cell>
          <cell r="E1720">
            <v>46222</v>
          </cell>
        </row>
        <row r="1721">
          <cell r="D1721" t="str">
            <v>鹿児島県南九州市</v>
          </cell>
          <cell r="E1721">
            <v>46223</v>
          </cell>
        </row>
        <row r="1722">
          <cell r="D1722" t="str">
            <v>鹿児島県伊佐市</v>
          </cell>
          <cell r="E1722">
            <v>46224</v>
          </cell>
        </row>
        <row r="1723">
          <cell r="D1723" t="str">
            <v>鹿児島県姶良市</v>
          </cell>
          <cell r="E1723">
            <v>46225</v>
          </cell>
        </row>
        <row r="1724">
          <cell r="D1724" t="str">
            <v>鹿児島県三島村</v>
          </cell>
          <cell r="E1724">
            <v>46303</v>
          </cell>
        </row>
        <row r="1725">
          <cell r="D1725" t="str">
            <v>鹿児島県十島村</v>
          </cell>
          <cell r="E1725">
            <v>46304</v>
          </cell>
        </row>
        <row r="1726">
          <cell r="D1726" t="str">
            <v>鹿児島県さつま町</v>
          </cell>
          <cell r="E1726">
            <v>46392</v>
          </cell>
        </row>
        <row r="1727">
          <cell r="D1727" t="str">
            <v>鹿児島県長島町</v>
          </cell>
          <cell r="E1727">
            <v>46404</v>
          </cell>
        </row>
        <row r="1728">
          <cell r="D1728" t="str">
            <v>鹿児島県湧水町</v>
          </cell>
          <cell r="E1728">
            <v>46452</v>
          </cell>
        </row>
        <row r="1729">
          <cell r="D1729" t="str">
            <v>鹿児島県大崎町</v>
          </cell>
          <cell r="E1729">
            <v>46468</v>
          </cell>
        </row>
        <row r="1730">
          <cell r="D1730" t="str">
            <v>鹿児島県東串良町</v>
          </cell>
          <cell r="E1730">
            <v>46482</v>
          </cell>
        </row>
        <row r="1731">
          <cell r="D1731" t="str">
            <v>鹿児島県錦江町</v>
          </cell>
          <cell r="E1731">
            <v>46490</v>
          </cell>
        </row>
        <row r="1732">
          <cell r="D1732" t="str">
            <v>鹿児島県南大隅町</v>
          </cell>
          <cell r="E1732">
            <v>46491</v>
          </cell>
        </row>
        <row r="1733">
          <cell r="D1733" t="str">
            <v>鹿児島県肝付町</v>
          </cell>
          <cell r="E1733">
            <v>46492</v>
          </cell>
        </row>
        <row r="1734">
          <cell r="D1734" t="str">
            <v>鹿児島県中種子町</v>
          </cell>
          <cell r="E1734">
            <v>46501</v>
          </cell>
        </row>
        <row r="1735">
          <cell r="D1735" t="str">
            <v>鹿児島県南種子町</v>
          </cell>
          <cell r="E1735">
            <v>46502</v>
          </cell>
        </row>
        <row r="1736">
          <cell r="D1736" t="str">
            <v>鹿児島県屋久島町</v>
          </cell>
          <cell r="E1736">
            <v>46505</v>
          </cell>
        </row>
        <row r="1737">
          <cell r="D1737" t="str">
            <v>鹿児島県大和村</v>
          </cell>
          <cell r="E1737">
            <v>46523</v>
          </cell>
        </row>
        <row r="1738">
          <cell r="D1738" t="str">
            <v>鹿児島県宇検村</v>
          </cell>
          <cell r="E1738">
            <v>46524</v>
          </cell>
        </row>
        <row r="1739">
          <cell r="D1739" t="str">
            <v>鹿児島県瀬戸内町</v>
          </cell>
          <cell r="E1739">
            <v>46525</v>
          </cell>
        </row>
        <row r="1740">
          <cell r="D1740" t="str">
            <v>鹿児島県龍郷町</v>
          </cell>
          <cell r="E1740">
            <v>46527</v>
          </cell>
        </row>
        <row r="1741">
          <cell r="D1741" t="str">
            <v>鹿児島県喜界町</v>
          </cell>
          <cell r="E1741">
            <v>46529</v>
          </cell>
        </row>
        <row r="1742">
          <cell r="D1742" t="str">
            <v>鹿児島県徳之島町</v>
          </cell>
          <cell r="E1742">
            <v>46530</v>
          </cell>
        </row>
        <row r="1743">
          <cell r="D1743" t="str">
            <v>鹿児島県天城町</v>
          </cell>
          <cell r="E1743">
            <v>46531</v>
          </cell>
        </row>
        <row r="1744">
          <cell r="D1744" t="str">
            <v>鹿児島県伊仙町</v>
          </cell>
          <cell r="E1744">
            <v>46532</v>
          </cell>
        </row>
        <row r="1745">
          <cell r="D1745" t="str">
            <v>鹿児島県和泊町</v>
          </cell>
          <cell r="E1745">
            <v>46533</v>
          </cell>
        </row>
        <row r="1746">
          <cell r="D1746" t="str">
            <v>鹿児島県知名町</v>
          </cell>
          <cell r="E1746">
            <v>46534</v>
          </cell>
        </row>
        <row r="1747">
          <cell r="D1747" t="str">
            <v>鹿児島県与論町</v>
          </cell>
          <cell r="E1747">
            <v>46535</v>
          </cell>
        </row>
        <row r="1748">
          <cell r="E1748">
            <v>47000</v>
          </cell>
        </row>
        <row r="1749">
          <cell r="D1749" t="str">
            <v>沖縄県那覇市</v>
          </cell>
          <cell r="E1749">
            <v>47201</v>
          </cell>
        </row>
        <row r="1750">
          <cell r="D1750" t="str">
            <v>沖縄県宜野湾市</v>
          </cell>
          <cell r="E1750">
            <v>47205</v>
          </cell>
        </row>
        <row r="1751">
          <cell r="D1751" t="str">
            <v>沖縄県石垣市</v>
          </cell>
          <cell r="E1751">
            <v>47207</v>
          </cell>
        </row>
        <row r="1752">
          <cell r="D1752" t="str">
            <v>沖縄県浦添市</v>
          </cell>
          <cell r="E1752">
            <v>47208</v>
          </cell>
        </row>
        <row r="1753">
          <cell r="D1753" t="str">
            <v>沖縄県名護市</v>
          </cell>
          <cell r="E1753">
            <v>47209</v>
          </cell>
        </row>
        <row r="1754">
          <cell r="D1754" t="str">
            <v>沖縄県糸満市</v>
          </cell>
          <cell r="E1754">
            <v>47210</v>
          </cell>
        </row>
        <row r="1755">
          <cell r="D1755" t="str">
            <v>沖縄県沖縄市</v>
          </cell>
          <cell r="E1755">
            <v>47211</v>
          </cell>
        </row>
        <row r="1756">
          <cell r="D1756" t="str">
            <v>沖縄県豊見城市</v>
          </cell>
          <cell r="E1756">
            <v>47212</v>
          </cell>
        </row>
        <row r="1757">
          <cell r="D1757" t="str">
            <v>沖縄県うるま市</v>
          </cell>
          <cell r="E1757">
            <v>47213</v>
          </cell>
        </row>
        <row r="1758">
          <cell r="D1758" t="str">
            <v>沖縄県宮古島市</v>
          </cell>
          <cell r="E1758">
            <v>47214</v>
          </cell>
        </row>
        <row r="1759">
          <cell r="D1759" t="str">
            <v>沖縄県南城市</v>
          </cell>
          <cell r="E1759">
            <v>47215</v>
          </cell>
        </row>
        <row r="1760">
          <cell r="D1760" t="str">
            <v>沖縄県国頭村</v>
          </cell>
          <cell r="E1760">
            <v>47301</v>
          </cell>
        </row>
        <row r="1761">
          <cell r="D1761" t="str">
            <v>沖縄県大宜味村</v>
          </cell>
          <cell r="E1761">
            <v>47302</v>
          </cell>
        </row>
        <row r="1762">
          <cell r="D1762" t="str">
            <v>沖縄県東村</v>
          </cell>
          <cell r="E1762">
            <v>47303</v>
          </cell>
        </row>
        <row r="1763">
          <cell r="D1763" t="str">
            <v>沖縄県今帰仁村</v>
          </cell>
          <cell r="E1763">
            <v>47306</v>
          </cell>
        </row>
        <row r="1764">
          <cell r="D1764" t="str">
            <v>沖縄県本部町</v>
          </cell>
          <cell r="E1764">
            <v>47308</v>
          </cell>
        </row>
        <row r="1765">
          <cell r="D1765" t="str">
            <v>沖縄県恩納村</v>
          </cell>
          <cell r="E1765">
            <v>47311</v>
          </cell>
        </row>
        <row r="1766">
          <cell r="D1766" t="str">
            <v>沖縄県宜野座村</v>
          </cell>
          <cell r="E1766">
            <v>47313</v>
          </cell>
        </row>
        <row r="1767">
          <cell r="D1767" t="str">
            <v>沖縄県金武町</v>
          </cell>
          <cell r="E1767">
            <v>47314</v>
          </cell>
        </row>
        <row r="1768">
          <cell r="D1768" t="str">
            <v>沖縄県伊江村</v>
          </cell>
          <cell r="E1768">
            <v>47315</v>
          </cell>
        </row>
        <row r="1769">
          <cell r="D1769" t="str">
            <v>沖縄県読谷村</v>
          </cell>
          <cell r="E1769">
            <v>47324</v>
          </cell>
        </row>
        <row r="1770">
          <cell r="D1770" t="str">
            <v>沖縄県嘉手納町</v>
          </cell>
          <cell r="E1770">
            <v>47325</v>
          </cell>
        </row>
        <row r="1771">
          <cell r="D1771" t="str">
            <v>沖縄県北谷町</v>
          </cell>
          <cell r="E1771">
            <v>47326</v>
          </cell>
        </row>
        <row r="1772">
          <cell r="D1772" t="str">
            <v>沖縄県北中城村</v>
          </cell>
          <cell r="E1772">
            <v>47327</v>
          </cell>
        </row>
        <row r="1773">
          <cell r="D1773" t="str">
            <v>沖縄県中城村</v>
          </cell>
          <cell r="E1773">
            <v>47328</v>
          </cell>
        </row>
        <row r="1774">
          <cell r="D1774" t="str">
            <v>沖縄県西原町</v>
          </cell>
          <cell r="E1774">
            <v>47329</v>
          </cell>
        </row>
        <row r="1775">
          <cell r="D1775" t="str">
            <v>沖縄県与那原町</v>
          </cell>
          <cell r="E1775">
            <v>47348</v>
          </cell>
        </row>
        <row r="1776">
          <cell r="D1776" t="str">
            <v>沖縄県南風原町</v>
          </cell>
          <cell r="E1776">
            <v>47350</v>
          </cell>
        </row>
        <row r="1777">
          <cell r="D1777" t="str">
            <v>沖縄県渡嘉敷村</v>
          </cell>
          <cell r="E1777">
            <v>47353</v>
          </cell>
        </row>
        <row r="1778">
          <cell r="D1778" t="str">
            <v>沖縄県座間味村</v>
          </cell>
          <cell r="E1778">
            <v>47354</v>
          </cell>
        </row>
        <row r="1779">
          <cell r="D1779" t="str">
            <v>沖縄県粟国村</v>
          </cell>
          <cell r="E1779">
            <v>47355</v>
          </cell>
        </row>
        <row r="1780">
          <cell r="D1780" t="str">
            <v>沖縄県渡名喜村</v>
          </cell>
          <cell r="E1780">
            <v>47356</v>
          </cell>
        </row>
        <row r="1781">
          <cell r="D1781" t="str">
            <v>沖縄県南大東村</v>
          </cell>
          <cell r="E1781">
            <v>47357</v>
          </cell>
        </row>
        <row r="1782">
          <cell r="D1782" t="str">
            <v>沖縄県北大東村</v>
          </cell>
          <cell r="E1782">
            <v>47358</v>
          </cell>
        </row>
        <row r="1783">
          <cell r="D1783" t="str">
            <v>沖縄県伊平屋村</v>
          </cell>
          <cell r="E1783">
            <v>47359</v>
          </cell>
        </row>
        <row r="1784">
          <cell r="D1784" t="str">
            <v>沖縄県伊是名村</v>
          </cell>
          <cell r="E1784">
            <v>47360</v>
          </cell>
        </row>
        <row r="1785">
          <cell r="D1785" t="str">
            <v>沖縄県久米島町</v>
          </cell>
          <cell r="E1785">
            <v>47361</v>
          </cell>
        </row>
        <row r="1786">
          <cell r="D1786" t="str">
            <v>沖縄県八重瀬町</v>
          </cell>
          <cell r="E1786">
            <v>47362</v>
          </cell>
        </row>
        <row r="1787">
          <cell r="D1787" t="str">
            <v>沖縄県多良間村</v>
          </cell>
          <cell r="E1787">
            <v>47375</v>
          </cell>
        </row>
        <row r="1788">
          <cell r="D1788" t="str">
            <v>沖縄県竹富町</v>
          </cell>
          <cell r="E1788">
            <v>47381</v>
          </cell>
        </row>
        <row r="1789">
          <cell r="D1789" t="str">
            <v>沖縄県与那国町</v>
          </cell>
          <cell r="E1789">
            <v>47382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①"/>
      <sheetName val="様式１②"/>
      <sheetName val="様式２①②"/>
      <sheetName val="様式２③④"/>
      <sheetName val="様式２④-2"/>
      <sheetName val="様式２⑤"/>
      <sheetName val="様式２⑥"/>
      <sheetName val="様式２⑦"/>
      <sheetName val="様式３"/>
      <sheetName val="様式４"/>
      <sheetName val="様式５"/>
      <sheetName val="市町村名"/>
      <sheetName val="地方公共団体コード"/>
      <sheetName val="農林業センサス集落コード"/>
    </sheetNames>
    <sheetDataSet>
      <sheetData sheetId="0"/>
      <sheetData sheetId="1"/>
      <sheetData sheetId="2">
        <row r="12">
          <cell r="BJ12">
            <v>61</v>
          </cell>
        </row>
        <row r="459">
          <cell r="A459">
            <v>414410001</v>
          </cell>
          <cell r="B459" t="str">
            <v>佐賀県</v>
          </cell>
          <cell r="C459" t="str">
            <v>太良町</v>
          </cell>
          <cell r="D459">
            <v>41441</v>
          </cell>
          <cell r="E459" t="str">
            <v>伊福</v>
          </cell>
          <cell r="F459">
            <v>1</v>
          </cell>
        </row>
        <row r="460">
          <cell r="A460">
            <v>414410002</v>
          </cell>
          <cell r="B460" t="str">
            <v>佐賀県</v>
          </cell>
          <cell r="C460" t="str">
            <v>太良町</v>
          </cell>
          <cell r="D460">
            <v>41441</v>
          </cell>
          <cell r="E460" t="str">
            <v>江岡</v>
          </cell>
          <cell r="F460">
            <v>2</v>
          </cell>
        </row>
        <row r="461">
          <cell r="A461">
            <v>414410003</v>
          </cell>
          <cell r="B461" t="str">
            <v>佐賀県</v>
          </cell>
          <cell r="C461" t="str">
            <v>太良町</v>
          </cell>
          <cell r="D461">
            <v>41441</v>
          </cell>
          <cell r="E461" t="str">
            <v>早垣</v>
          </cell>
          <cell r="F461">
            <v>3</v>
          </cell>
        </row>
        <row r="462">
          <cell r="A462">
            <v>414410004</v>
          </cell>
          <cell r="B462" t="str">
            <v>佐賀県</v>
          </cell>
          <cell r="C462" t="str">
            <v>太良町</v>
          </cell>
          <cell r="D462">
            <v>41441</v>
          </cell>
          <cell r="E462" t="str">
            <v>瀬戸</v>
          </cell>
          <cell r="F462">
            <v>4</v>
          </cell>
        </row>
        <row r="463">
          <cell r="A463">
            <v>414410005</v>
          </cell>
          <cell r="B463" t="str">
            <v>佐賀県</v>
          </cell>
          <cell r="C463" t="str">
            <v>太良町</v>
          </cell>
          <cell r="D463">
            <v>41441</v>
          </cell>
          <cell r="E463" t="str">
            <v>川原</v>
          </cell>
          <cell r="F463">
            <v>5</v>
          </cell>
        </row>
        <row r="464">
          <cell r="A464">
            <v>414410006</v>
          </cell>
          <cell r="B464" t="str">
            <v>佐賀県</v>
          </cell>
          <cell r="C464" t="str">
            <v>太良町</v>
          </cell>
          <cell r="D464">
            <v>41441</v>
          </cell>
          <cell r="E464" t="str">
            <v>次葉深</v>
          </cell>
          <cell r="F464">
            <v>6</v>
          </cell>
        </row>
        <row r="465">
          <cell r="A465">
            <v>414410007</v>
          </cell>
          <cell r="B465" t="str">
            <v>佐賀県</v>
          </cell>
          <cell r="C465" t="str">
            <v>太良町</v>
          </cell>
          <cell r="D465">
            <v>41441</v>
          </cell>
          <cell r="E465" t="str">
            <v>端月</v>
          </cell>
          <cell r="F465">
            <v>7</v>
          </cell>
        </row>
        <row r="466">
          <cell r="A466">
            <v>414410008</v>
          </cell>
          <cell r="B466" t="str">
            <v>佐賀県</v>
          </cell>
          <cell r="C466" t="str">
            <v>太良町</v>
          </cell>
          <cell r="D466">
            <v>41441</v>
          </cell>
          <cell r="E466" t="str">
            <v>喰場</v>
          </cell>
          <cell r="F466">
            <v>8</v>
          </cell>
        </row>
        <row r="467">
          <cell r="A467">
            <v>414410009</v>
          </cell>
          <cell r="B467" t="str">
            <v>佐賀県</v>
          </cell>
          <cell r="C467" t="str">
            <v>太良町</v>
          </cell>
          <cell r="D467">
            <v>41441</v>
          </cell>
          <cell r="E467" t="str">
            <v>大川内</v>
          </cell>
          <cell r="F467">
            <v>9</v>
          </cell>
        </row>
        <row r="468">
          <cell r="A468">
            <v>414410010</v>
          </cell>
          <cell r="B468" t="str">
            <v>佐賀県</v>
          </cell>
          <cell r="C468" t="str">
            <v>太良町</v>
          </cell>
          <cell r="D468">
            <v>41441</v>
          </cell>
          <cell r="E468" t="str">
            <v>小田</v>
          </cell>
          <cell r="F468">
            <v>10</v>
          </cell>
        </row>
        <row r="469">
          <cell r="A469">
            <v>414410011</v>
          </cell>
          <cell r="B469" t="str">
            <v>佐賀県</v>
          </cell>
          <cell r="C469" t="str">
            <v>太良町</v>
          </cell>
          <cell r="D469">
            <v>41441</v>
          </cell>
          <cell r="E469" t="str">
            <v>中尾</v>
          </cell>
          <cell r="F469">
            <v>11</v>
          </cell>
        </row>
        <row r="470">
          <cell r="A470">
            <v>414410012</v>
          </cell>
          <cell r="B470" t="str">
            <v>佐賀県</v>
          </cell>
          <cell r="C470" t="str">
            <v>太良町</v>
          </cell>
          <cell r="D470">
            <v>41441</v>
          </cell>
          <cell r="E470" t="str">
            <v>大野</v>
          </cell>
          <cell r="F470">
            <v>12</v>
          </cell>
        </row>
        <row r="471">
          <cell r="A471">
            <v>414410013</v>
          </cell>
          <cell r="B471" t="str">
            <v>佐賀県</v>
          </cell>
          <cell r="C471" t="str">
            <v>太良町</v>
          </cell>
          <cell r="D471">
            <v>41441</v>
          </cell>
          <cell r="E471" t="str">
            <v>板ノ坂</v>
          </cell>
          <cell r="F471">
            <v>13</v>
          </cell>
        </row>
        <row r="472">
          <cell r="A472">
            <v>414410014</v>
          </cell>
          <cell r="B472" t="str">
            <v>佐賀県</v>
          </cell>
          <cell r="C472" t="str">
            <v>太良町</v>
          </cell>
          <cell r="D472">
            <v>41441</v>
          </cell>
          <cell r="E472" t="str">
            <v>波瀬ノ浦</v>
          </cell>
          <cell r="F472">
            <v>14</v>
          </cell>
        </row>
        <row r="473">
          <cell r="A473">
            <v>414410015</v>
          </cell>
          <cell r="B473" t="str">
            <v>佐賀県</v>
          </cell>
          <cell r="C473" t="str">
            <v>太良町</v>
          </cell>
          <cell r="D473">
            <v>41441</v>
          </cell>
          <cell r="E473" t="str">
            <v>里</v>
          </cell>
          <cell r="F473">
            <v>15</v>
          </cell>
        </row>
        <row r="474">
          <cell r="A474">
            <v>414410016</v>
          </cell>
          <cell r="B474" t="str">
            <v>佐賀県</v>
          </cell>
          <cell r="C474" t="str">
            <v>太良町</v>
          </cell>
          <cell r="D474">
            <v>41441</v>
          </cell>
          <cell r="E474" t="str">
            <v>中畑</v>
          </cell>
          <cell r="F474">
            <v>16</v>
          </cell>
        </row>
        <row r="475">
          <cell r="A475">
            <v>414410017</v>
          </cell>
          <cell r="B475" t="str">
            <v>佐賀県</v>
          </cell>
          <cell r="C475" t="str">
            <v>太良町</v>
          </cell>
          <cell r="D475">
            <v>41441</v>
          </cell>
          <cell r="E475" t="str">
            <v>今里</v>
          </cell>
          <cell r="F475">
            <v>17</v>
          </cell>
        </row>
        <row r="476">
          <cell r="A476">
            <v>414410018</v>
          </cell>
          <cell r="B476" t="str">
            <v>佐賀県</v>
          </cell>
          <cell r="C476" t="str">
            <v>太良町</v>
          </cell>
          <cell r="D476">
            <v>41441</v>
          </cell>
          <cell r="E476" t="str">
            <v>平野</v>
          </cell>
          <cell r="F476">
            <v>18</v>
          </cell>
        </row>
        <row r="477">
          <cell r="A477">
            <v>414410019</v>
          </cell>
          <cell r="B477" t="str">
            <v>佐賀県</v>
          </cell>
          <cell r="C477" t="str">
            <v>太良町</v>
          </cell>
          <cell r="D477">
            <v>41441</v>
          </cell>
          <cell r="E477" t="str">
            <v>黒金</v>
          </cell>
          <cell r="F477">
            <v>19</v>
          </cell>
        </row>
        <row r="478">
          <cell r="A478">
            <v>414410020</v>
          </cell>
          <cell r="B478" t="str">
            <v>佐賀県</v>
          </cell>
          <cell r="C478" t="str">
            <v>太良町</v>
          </cell>
          <cell r="D478">
            <v>41441</v>
          </cell>
          <cell r="E478" t="str">
            <v>青木平</v>
          </cell>
          <cell r="F478">
            <v>20</v>
          </cell>
        </row>
      </sheetData>
      <sheetData sheetId="3">
        <row r="12">
          <cell r="EM12">
            <v>198</v>
          </cell>
        </row>
        <row r="459">
          <cell r="DG459"/>
          <cell r="DI459"/>
          <cell r="DK459">
            <v>0</v>
          </cell>
          <cell r="DP459"/>
          <cell r="DR459"/>
          <cell r="DS459">
            <v>0</v>
          </cell>
          <cell r="DX459">
            <v>0</v>
          </cell>
          <cell r="EC459">
            <v>0</v>
          </cell>
          <cell r="EH459">
            <v>0</v>
          </cell>
          <cell r="EK459">
            <v>0</v>
          </cell>
        </row>
        <row r="460">
          <cell r="DG460"/>
          <cell r="DI460"/>
          <cell r="DK460">
            <v>0</v>
          </cell>
          <cell r="DP460"/>
          <cell r="DR460"/>
          <cell r="DS460">
            <v>0</v>
          </cell>
          <cell r="DX460">
            <v>0</v>
          </cell>
          <cell r="EC460">
            <v>0</v>
          </cell>
          <cell r="EH460">
            <v>0</v>
          </cell>
          <cell r="EK460">
            <v>0</v>
          </cell>
        </row>
        <row r="461">
          <cell r="DG461"/>
          <cell r="DI461"/>
          <cell r="DK461">
            <v>0</v>
          </cell>
          <cell r="DP461"/>
          <cell r="DR461"/>
          <cell r="DS461">
            <v>0</v>
          </cell>
          <cell r="DX461">
            <v>0</v>
          </cell>
          <cell r="EC461">
            <v>0</v>
          </cell>
          <cell r="EH461">
            <v>0</v>
          </cell>
          <cell r="EK461">
            <v>0</v>
          </cell>
        </row>
        <row r="462">
          <cell r="DG462"/>
          <cell r="DI462"/>
          <cell r="DK462">
            <v>0</v>
          </cell>
          <cell r="DP462"/>
          <cell r="DR462"/>
          <cell r="DS462">
            <v>0</v>
          </cell>
          <cell r="DX462">
            <v>0</v>
          </cell>
          <cell r="EC462">
            <v>0</v>
          </cell>
          <cell r="EH462">
            <v>0</v>
          </cell>
          <cell r="EK462">
            <v>0</v>
          </cell>
        </row>
        <row r="463">
          <cell r="DG463"/>
          <cell r="DI463"/>
          <cell r="DK463">
            <v>0</v>
          </cell>
          <cell r="DP463"/>
          <cell r="DR463"/>
          <cell r="DS463">
            <v>0</v>
          </cell>
          <cell r="DX463">
            <v>0</v>
          </cell>
          <cell r="EC463">
            <v>0</v>
          </cell>
          <cell r="EH463">
            <v>0</v>
          </cell>
          <cell r="EK463">
            <v>0</v>
          </cell>
        </row>
        <row r="464">
          <cell r="DG464"/>
          <cell r="DI464"/>
          <cell r="DK464">
            <v>0</v>
          </cell>
          <cell r="DP464"/>
          <cell r="DR464"/>
          <cell r="DS464">
            <v>0</v>
          </cell>
          <cell r="DX464">
            <v>0</v>
          </cell>
          <cell r="EC464">
            <v>0</v>
          </cell>
          <cell r="EH464">
            <v>0</v>
          </cell>
          <cell r="EK464">
            <v>0</v>
          </cell>
        </row>
        <row r="465">
          <cell r="DG465"/>
          <cell r="DI465"/>
          <cell r="DK465">
            <v>0</v>
          </cell>
          <cell r="DP465"/>
          <cell r="DR465"/>
          <cell r="DS465">
            <v>0</v>
          </cell>
          <cell r="DX465">
            <v>0</v>
          </cell>
          <cell r="EC465">
            <v>0</v>
          </cell>
          <cell r="EH465">
            <v>0</v>
          </cell>
          <cell r="EK465">
            <v>0</v>
          </cell>
        </row>
        <row r="466">
          <cell r="DG466"/>
          <cell r="DI466"/>
          <cell r="DK466">
            <v>0</v>
          </cell>
          <cell r="DP466"/>
          <cell r="DR466"/>
          <cell r="DS466">
            <v>0</v>
          </cell>
          <cell r="DX466">
            <v>0</v>
          </cell>
          <cell r="EC466">
            <v>0</v>
          </cell>
          <cell r="EH466">
            <v>0</v>
          </cell>
          <cell r="EK466">
            <v>0</v>
          </cell>
        </row>
        <row r="467">
          <cell r="DG467"/>
          <cell r="DI467"/>
          <cell r="DK467">
            <v>0</v>
          </cell>
          <cell r="DP467"/>
          <cell r="DR467"/>
          <cell r="DS467">
            <v>0</v>
          </cell>
          <cell r="DX467">
            <v>0</v>
          </cell>
          <cell r="EC467">
            <v>0</v>
          </cell>
          <cell r="EH467">
            <v>0</v>
          </cell>
          <cell r="EK467">
            <v>0</v>
          </cell>
        </row>
        <row r="468">
          <cell r="DG468"/>
          <cell r="DI468"/>
          <cell r="DK468">
            <v>0</v>
          </cell>
          <cell r="DP468"/>
          <cell r="DR468"/>
          <cell r="DS468">
            <v>0</v>
          </cell>
          <cell r="DX468">
            <v>0</v>
          </cell>
          <cell r="EC468">
            <v>0</v>
          </cell>
          <cell r="EH468">
            <v>0</v>
          </cell>
          <cell r="EK468">
            <v>0</v>
          </cell>
        </row>
        <row r="469">
          <cell r="DG469"/>
          <cell r="DI469"/>
          <cell r="DK469">
            <v>0</v>
          </cell>
          <cell r="DP469"/>
          <cell r="DR469"/>
          <cell r="DS469">
            <v>0</v>
          </cell>
          <cell r="DX469">
            <v>0</v>
          </cell>
          <cell r="EC469">
            <v>0</v>
          </cell>
          <cell r="EH469">
            <v>0</v>
          </cell>
          <cell r="EK469">
            <v>0</v>
          </cell>
        </row>
        <row r="470">
          <cell r="DG470"/>
          <cell r="DI470"/>
          <cell r="DK470">
            <v>0</v>
          </cell>
          <cell r="DP470"/>
          <cell r="DR470">
            <v>639</v>
          </cell>
          <cell r="DS470">
            <v>0</v>
          </cell>
          <cell r="DX470">
            <v>0</v>
          </cell>
          <cell r="EC470">
            <v>0</v>
          </cell>
          <cell r="EH470">
            <v>0</v>
          </cell>
          <cell r="EK470">
            <v>0</v>
          </cell>
        </row>
        <row r="471">
          <cell r="DG471"/>
          <cell r="DI471"/>
          <cell r="DK471">
            <v>0</v>
          </cell>
          <cell r="DP471"/>
          <cell r="DR471"/>
          <cell r="DS471">
            <v>0</v>
          </cell>
          <cell r="DX471">
            <v>0</v>
          </cell>
          <cell r="EC471">
            <v>0</v>
          </cell>
          <cell r="EH471">
            <v>0</v>
          </cell>
          <cell r="EK471">
            <v>0</v>
          </cell>
        </row>
        <row r="472">
          <cell r="DG472"/>
          <cell r="DI472"/>
          <cell r="DK472">
            <v>0</v>
          </cell>
          <cell r="DP472"/>
          <cell r="DR472"/>
          <cell r="DS472">
            <v>0</v>
          </cell>
          <cell r="DX472">
            <v>0</v>
          </cell>
          <cell r="EC472">
            <v>0</v>
          </cell>
          <cell r="EH472">
            <v>0</v>
          </cell>
          <cell r="EK472">
            <v>0</v>
          </cell>
        </row>
        <row r="473">
          <cell r="DG473"/>
          <cell r="DI473"/>
          <cell r="DK473">
            <v>0</v>
          </cell>
          <cell r="DP473"/>
          <cell r="DR473"/>
          <cell r="DS473">
            <v>0</v>
          </cell>
          <cell r="DX473">
            <v>0</v>
          </cell>
          <cell r="EC473">
            <v>0</v>
          </cell>
          <cell r="EH473">
            <v>0</v>
          </cell>
          <cell r="EK473">
            <v>0</v>
          </cell>
        </row>
        <row r="474">
          <cell r="DG474"/>
          <cell r="DI474"/>
          <cell r="DK474">
            <v>0</v>
          </cell>
          <cell r="DP474"/>
          <cell r="DR474">
            <v>345</v>
          </cell>
          <cell r="DS474">
            <v>0</v>
          </cell>
          <cell r="DX474">
            <v>0</v>
          </cell>
          <cell r="EC474">
            <v>0</v>
          </cell>
          <cell r="EH474">
            <v>0</v>
          </cell>
          <cell r="EK474">
            <v>0</v>
          </cell>
        </row>
        <row r="475">
          <cell r="DG475"/>
          <cell r="DI475"/>
          <cell r="DK475">
            <v>0</v>
          </cell>
          <cell r="DP475"/>
          <cell r="DR475"/>
          <cell r="DS475">
            <v>0</v>
          </cell>
          <cell r="DX475">
            <v>0</v>
          </cell>
          <cell r="EC475">
            <v>0</v>
          </cell>
          <cell r="EH475">
            <v>0</v>
          </cell>
          <cell r="EK475">
            <v>0</v>
          </cell>
        </row>
        <row r="476">
          <cell r="DG476"/>
          <cell r="DI476"/>
          <cell r="DK476">
            <v>0</v>
          </cell>
          <cell r="DP476"/>
          <cell r="DR476">
            <v>891</v>
          </cell>
          <cell r="DS476">
            <v>0</v>
          </cell>
          <cell r="DX476">
            <v>0</v>
          </cell>
          <cell r="EC476">
            <v>0</v>
          </cell>
          <cell r="EH476">
            <v>0</v>
          </cell>
          <cell r="EK476">
            <v>0</v>
          </cell>
        </row>
        <row r="477">
          <cell r="DG477"/>
          <cell r="DI477"/>
          <cell r="DK477">
            <v>0</v>
          </cell>
          <cell r="DP477"/>
          <cell r="DR477"/>
          <cell r="DS477">
            <v>0</v>
          </cell>
          <cell r="DX477">
            <v>0</v>
          </cell>
          <cell r="EC477">
            <v>0</v>
          </cell>
          <cell r="EH477">
            <v>0</v>
          </cell>
          <cell r="EK477">
            <v>0</v>
          </cell>
        </row>
        <row r="478">
          <cell r="DG478"/>
          <cell r="DI478"/>
          <cell r="DK478">
            <v>0</v>
          </cell>
          <cell r="DP478"/>
          <cell r="DR478"/>
          <cell r="DS478">
            <v>0</v>
          </cell>
          <cell r="DX478">
            <v>0</v>
          </cell>
          <cell r="EC478">
            <v>0</v>
          </cell>
          <cell r="EH478">
            <v>0</v>
          </cell>
          <cell r="EK478">
            <v>0</v>
          </cell>
        </row>
      </sheetData>
      <sheetData sheetId="4">
        <row r="12">
          <cell r="BI12">
            <v>248</v>
          </cell>
        </row>
      </sheetData>
      <sheetData sheetId="5">
        <row r="12">
          <cell r="AO12">
            <v>283</v>
          </cell>
        </row>
        <row r="459">
          <cell r="G459">
            <v>1</v>
          </cell>
        </row>
        <row r="460">
          <cell r="G460">
            <v>1</v>
          </cell>
        </row>
        <row r="461">
          <cell r="G461">
            <v>1</v>
          </cell>
        </row>
        <row r="462">
          <cell r="G462">
            <v>1</v>
          </cell>
        </row>
        <row r="463">
          <cell r="G463">
            <v>1</v>
          </cell>
        </row>
        <row r="464">
          <cell r="G464">
            <v>1</v>
          </cell>
        </row>
        <row r="465">
          <cell r="G465">
            <v>1</v>
          </cell>
        </row>
        <row r="466">
          <cell r="G466">
            <v>1</v>
          </cell>
        </row>
        <row r="467">
          <cell r="G467">
            <v>1</v>
          </cell>
        </row>
        <row r="468">
          <cell r="G468"/>
        </row>
        <row r="469">
          <cell r="G469">
            <v>1</v>
          </cell>
        </row>
        <row r="470">
          <cell r="G470">
            <v>1</v>
          </cell>
        </row>
        <row r="471">
          <cell r="G471"/>
        </row>
        <row r="472">
          <cell r="G472">
            <v>1</v>
          </cell>
        </row>
        <row r="473">
          <cell r="G473">
            <v>1</v>
          </cell>
        </row>
        <row r="474">
          <cell r="G474">
            <v>1</v>
          </cell>
        </row>
        <row r="475">
          <cell r="G475">
            <v>1</v>
          </cell>
        </row>
        <row r="476">
          <cell r="G476">
            <v>1</v>
          </cell>
        </row>
        <row r="477">
          <cell r="G477">
            <v>1</v>
          </cell>
        </row>
        <row r="478">
          <cell r="G478">
            <v>1</v>
          </cell>
        </row>
      </sheetData>
      <sheetData sheetId="6">
        <row r="12">
          <cell r="BV12">
            <v>346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</sheetPr>
  <dimension ref="A1:BJ88"/>
  <sheetViews>
    <sheetView showGridLines="0" view="pageBreakPreview" zoomScale="90" zoomScaleNormal="70" zoomScaleSheetLayoutView="90" workbookViewId="0">
      <selection activeCell="H16" sqref="H16"/>
    </sheetView>
  </sheetViews>
  <sheetFormatPr defaultColWidth="10" defaultRowHeight="13.5" x14ac:dyDescent="0.15"/>
  <cols>
    <col min="1" max="1" width="10" style="22" customWidth="1"/>
    <col min="2" max="3" width="10" customWidth="1"/>
    <col min="4" max="4" width="10" style="22" customWidth="1"/>
    <col min="5" max="5" width="15" customWidth="1"/>
    <col min="6" max="6" width="7.75" customWidth="1"/>
    <col min="7" max="7" width="4.875" customWidth="1"/>
    <col min="8" max="8" width="8" customWidth="1"/>
    <col min="9" max="9" width="5.125" customWidth="1"/>
    <col min="10" max="11" width="7.625" customWidth="1"/>
    <col min="12" max="12" width="7.5" customWidth="1"/>
    <col min="13" max="14" width="5.25" customWidth="1"/>
    <col min="15" max="15" width="6.75" customWidth="1"/>
    <col min="16" max="19" width="5.25" customWidth="1"/>
    <col min="20" max="20" width="6.875" customWidth="1"/>
    <col min="21" max="21" width="6.75" customWidth="1"/>
    <col min="22" max="32" width="5.25" customWidth="1"/>
    <col min="33" max="33" width="6.5" customWidth="1"/>
    <col min="34" max="43" width="5.5" customWidth="1"/>
    <col min="44" max="44" width="6.5" customWidth="1"/>
    <col min="45" max="54" width="5.5" customWidth="1"/>
    <col min="55" max="62" width="6.875" customWidth="1"/>
  </cols>
  <sheetData>
    <row r="1" spans="1:62" s="31" customFormat="1" ht="14.25" customHeight="1" x14ac:dyDescent="0.15">
      <c r="A1" s="31" t="s">
        <v>7433</v>
      </c>
      <c r="L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</row>
    <row r="2" spans="1:62" s="30" customFormat="1" ht="24" customHeight="1" x14ac:dyDescent="0.15">
      <c r="A2" s="180" t="s">
        <v>10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33"/>
      <c r="O2" s="186" t="s">
        <v>18</v>
      </c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28"/>
      <c r="BD2" s="28"/>
      <c r="BE2" s="28"/>
      <c r="BF2" s="28"/>
      <c r="BG2" s="28"/>
      <c r="BH2" s="28"/>
      <c r="BI2" s="28"/>
      <c r="BJ2" s="29"/>
    </row>
    <row r="3" spans="1:62" s="30" customFormat="1" ht="13.5" customHeight="1" x14ac:dyDescent="0.15">
      <c r="A3" s="182" t="s">
        <v>113</v>
      </c>
      <c r="B3" s="184" t="s">
        <v>8</v>
      </c>
      <c r="C3" s="184" t="s">
        <v>20</v>
      </c>
      <c r="D3" s="184" t="s">
        <v>9</v>
      </c>
      <c r="E3" s="193" t="s">
        <v>41</v>
      </c>
      <c r="F3" s="34"/>
      <c r="G3" s="194" t="s">
        <v>7281</v>
      </c>
      <c r="H3" s="205" t="s">
        <v>166</v>
      </c>
      <c r="I3" s="182" t="s">
        <v>158</v>
      </c>
      <c r="J3" s="182" t="s">
        <v>93</v>
      </c>
      <c r="K3" s="182" t="s">
        <v>130</v>
      </c>
      <c r="L3" s="201" t="s">
        <v>7282</v>
      </c>
      <c r="M3" s="202" t="s">
        <v>167</v>
      </c>
      <c r="N3" s="201" t="s">
        <v>7283</v>
      </c>
      <c r="O3" s="189" t="s">
        <v>75</v>
      </c>
      <c r="P3" s="35"/>
      <c r="Q3" s="35"/>
      <c r="R3" s="35"/>
      <c r="S3" s="35"/>
      <c r="T3" s="36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8"/>
      <c r="AG3" s="6"/>
      <c r="AH3" s="26"/>
      <c r="AI3" s="26"/>
      <c r="AJ3" s="26"/>
      <c r="AK3" s="26"/>
      <c r="AL3" s="26"/>
      <c r="AM3" s="26"/>
      <c r="AN3" s="26"/>
      <c r="AO3" s="26"/>
      <c r="AP3" s="26"/>
      <c r="AQ3" s="27"/>
      <c r="AR3" s="10"/>
      <c r="AS3" s="26"/>
      <c r="AT3" s="26"/>
      <c r="AU3" s="26"/>
      <c r="AV3" s="26"/>
      <c r="AW3" s="26"/>
      <c r="AX3" s="26"/>
      <c r="AY3" s="26"/>
      <c r="AZ3" s="26"/>
      <c r="BA3" s="26"/>
      <c r="BB3" s="27"/>
      <c r="BC3" s="206" t="s">
        <v>160</v>
      </c>
      <c r="BD3" s="39"/>
      <c r="BE3" s="39"/>
      <c r="BF3" s="39"/>
      <c r="BG3" s="39"/>
      <c r="BH3" s="39"/>
      <c r="BI3" s="39"/>
      <c r="BJ3" s="40"/>
    </row>
    <row r="4" spans="1:62" s="30" customFormat="1" ht="29.25" customHeight="1" x14ac:dyDescent="0.15">
      <c r="A4" s="183"/>
      <c r="B4" s="185"/>
      <c r="C4" s="185"/>
      <c r="D4" s="185"/>
      <c r="E4" s="193"/>
      <c r="F4" s="198" t="s">
        <v>42</v>
      </c>
      <c r="G4" s="195"/>
      <c r="H4" s="197"/>
      <c r="I4" s="183"/>
      <c r="J4" s="183"/>
      <c r="K4" s="183"/>
      <c r="L4" s="197"/>
      <c r="M4" s="203"/>
      <c r="N4" s="197"/>
      <c r="O4" s="189"/>
      <c r="P4" s="34"/>
      <c r="Q4" s="34"/>
      <c r="R4" s="34"/>
      <c r="S4" s="34"/>
      <c r="T4" s="41" t="s">
        <v>57</v>
      </c>
      <c r="U4" s="42"/>
      <c r="V4" s="43" t="s">
        <v>7284</v>
      </c>
      <c r="W4" s="43"/>
      <c r="X4" s="42"/>
      <c r="Y4" s="44" t="s">
        <v>7285</v>
      </c>
      <c r="Z4" s="44"/>
      <c r="AA4" s="44"/>
      <c r="AB4" s="45"/>
      <c r="AC4" s="183" t="s">
        <v>4</v>
      </c>
      <c r="AD4" s="201" t="s">
        <v>47</v>
      </c>
      <c r="AE4" s="183" t="s">
        <v>59</v>
      </c>
      <c r="AF4" s="183" t="s">
        <v>22</v>
      </c>
      <c r="AG4" s="191" t="s">
        <v>164</v>
      </c>
      <c r="AH4" s="176" t="s">
        <v>7286</v>
      </c>
      <c r="AI4" s="176" t="s">
        <v>7308</v>
      </c>
      <c r="AJ4" s="178" t="s">
        <v>7287</v>
      </c>
      <c r="AK4" s="176" t="s">
        <v>7288</v>
      </c>
      <c r="AL4" s="176" t="s">
        <v>7289</v>
      </c>
      <c r="AM4" s="176" t="s">
        <v>7290</v>
      </c>
      <c r="AN4" s="176" t="s">
        <v>7291</v>
      </c>
      <c r="AO4" s="176" t="s">
        <v>7292</v>
      </c>
      <c r="AP4" s="176" t="s">
        <v>7293</v>
      </c>
      <c r="AQ4" s="176" t="s">
        <v>7294</v>
      </c>
      <c r="AR4" s="191" t="s">
        <v>165</v>
      </c>
      <c r="AS4" s="176" t="s">
        <v>7286</v>
      </c>
      <c r="AT4" s="178" t="s">
        <v>7308</v>
      </c>
      <c r="AU4" s="176" t="s">
        <v>7287</v>
      </c>
      <c r="AV4" s="176" t="s">
        <v>7288</v>
      </c>
      <c r="AW4" s="176" t="s">
        <v>7289</v>
      </c>
      <c r="AX4" s="176" t="s">
        <v>7290</v>
      </c>
      <c r="AY4" s="176" t="s">
        <v>7291</v>
      </c>
      <c r="AZ4" s="176" t="s">
        <v>7292</v>
      </c>
      <c r="BA4" s="176" t="s">
        <v>7293</v>
      </c>
      <c r="BB4" s="176" t="s">
        <v>7294</v>
      </c>
      <c r="BC4" s="207"/>
      <c r="BD4" s="202" t="s">
        <v>161</v>
      </c>
      <c r="BE4" s="202" t="s">
        <v>7295</v>
      </c>
      <c r="BF4" s="202" t="s">
        <v>162</v>
      </c>
      <c r="BG4" s="201" t="s">
        <v>7296</v>
      </c>
      <c r="BH4" s="201" t="s">
        <v>7297</v>
      </c>
      <c r="BI4" s="202" t="s">
        <v>22</v>
      </c>
      <c r="BJ4" s="46"/>
    </row>
    <row r="5" spans="1:62" s="30" customFormat="1" ht="13.5" customHeight="1" x14ac:dyDescent="0.15">
      <c r="A5" s="183"/>
      <c r="B5" s="185"/>
      <c r="C5" s="185"/>
      <c r="D5" s="185"/>
      <c r="E5" s="193"/>
      <c r="F5" s="199"/>
      <c r="G5" s="195"/>
      <c r="H5" s="197"/>
      <c r="I5" s="183"/>
      <c r="J5" s="183"/>
      <c r="K5" s="183"/>
      <c r="L5" s="197"/>
      <c r="M5" s="203"/>
      <c r="N5" s="197"/>
      <c r="O5" s="189"/>
      <c r="P5" s="183" t="s">
        <v>159</v>
      </c>
      <c r="Q5" s="183" t="s">
        <v>7298</v>
      </c>
      <c r="R5" s="213" t="s">
        <v>7299</v>
      </c>
      <c r="S5" s="47"/>
      <c r="T5" s="203"/>
      <c r="U5" s="48"/>
      <c r="V5" s="201" t="s">
        <v>7300</v>
      </c>
      <c r="W5" s="201" t="s">
        <v>7301</v>
      </c>
      <c r="X5" s="201" t="s">
        <v>7302</v>
      </c>
      <c r="Y5" s="201" t="s">
        <v>7303</v>
      </c>
      <c r="Z5" s="201" t="s">
        <v>7304</v>
      </c>
      <c r="AA5" s="201" t="s">
        <v>7305</v>
      </c>
      <c r="AB5" s="214" t="s">
        <v>7306</v>
      </c>
      <c r="AC5" s="183"/>
      <c r="AD5" s="197"/>
      <c r="AE5" s="183"/>
      <c r="AF5" s="183"/>
      <c r="AG5" s="197"/>
      <c r="AH5" s="177"/>
      <c r="AI5" s="177"/>
      <c r="AJ5" s="179"/>
      <c r="AK5" s="177"/>
      <c r="AL5" s="177"/>
      <c r="AM5" s="177"/>
      <c r="AN5" s="177"/>
      <c r="AO5" s="177"/>
      <c r="AP5" s="177"/>
      <c r="AQ5" s="177"/>
      <c r="AR5" s="191"/>
      <c r="AS5" s="177"/>
      <c r="AT5" s="179"/>
      <c r="AU5" s="177"/>
      <c r="AV5" s="177"/>
      <c r="AW5" s="177"/>
      <c r="AX5" s="177"/>
      <c r="AY5" s="177"/>
      <c r="AZ5" s="177"/>
      <c r="BA5" s="177"/>
      <c r="BB5" s="177"/>
      <c r="BC5" s="207"/>
      <c r="BD5" s="197"/>
      <c r="BE5" s="197"/>
      <c r="BF5" s="197"/>
      <c r="BG5" s="197"/>
      <c r="BH5" s="197"/>
      <c r="BI5" s="203"/>
      <c r="BJ5" s="201" t="s">
        <v>163</v>
      </c>
    </row>
    <row r="6" spans="1:62" s="30" customFormat="1" ht="13.5" customHeight="1" x14ac:dyDescent="0.15">
      <c r="A6" s="183"/>
      <c r="B6" s="185"/>
      <c r="C6" s="185"/>
      <c r="D6" s="185"/>
      <c r="E6" s="193"/>
      <c r="F6" s="199"/>
      <c r="G6" s="195"/>
      <c r="H6" s="197"/>
      <c r="I6" s="183"/>
      <c r="J6" s="183"/>
      <c r="K6" s="183"/>
      <c r="L6" s="197"/>
      <c r="M6" s="203"/>
      <c r="N6" s="197"/>
      <c r="O6" s="189"/>
      <c r="P6" s="212"/>
      <c r="Q6" s="212"/>
      <c r="R6" s="212"/>
      <c r="S6" s="209" t="s">
        <v>7307</v>
      </c>
      <c r="T6" s="203"/>
      <c r="U6" s="201" t="s">
        <v>58</v>
      </c>
      <c r="V6" s="197"/>
      <c r="W6" s="197"/>
      <c r="X6" s="197"/>
      <c r="Y6" s="197"/>
      <c r="Z6" s="197"/>
      <c r="AA6" s="197"/>
      <c r="AB6" s="215"/>
      <c r="AC6" s="183"/>
      <c r="AD6" s="197"/>
      <c r="AE6" s="183"/>
      <c r="AF6" s="183"/>
      <c r="AG6" s="197"/>
      <c r="AH6" s="177"/>
      <c r="AI6" s="177"/>
      <c r="AJ6" s="179"/>
      <c r="AK6" s="177"/>
      <c r="AL6" s="177"/>
      <c r="AM6" s="177"/>
      <c r="AN6" s="177"/>
      <c r="AO6" s="177"/>
      <c r="AP6" s="177"/>
      <c r="AQ6" s="177"/>
      <c r="AR6" s="191"/>
      <c r="AS6" s="177"/>
      <c r="AT6" s="179"/>
      <c r="AU6" s="177"/>
      <c r="AV6" s="177"/>
      <c r="AW6" s="177"/>
      <c r="AX6" s="177"/>
      <c r="AY6" s="177"/>
      <c r="AZ6" s="177"/>
      <c r="BA6" s="177"/>
      <c r="BB6" s="177"/>
      <c r="BC6" s="207"/>
      <c r="BD6" s="197"/>
      <c r="BE6" s="197"/>
      <c r="BF6" s="197"/>
      <c r="BG6" s="197"/>
      <c r="BH6" s="197"/>
      <c r="BI6" s="203"/>
      <c r="BJ6" s="197"/>
    </row>
    <row r="7" spans="1:62" s="30" customFormat="1" x14ac:dyDescent="0.15">
      <c r="A7" s="183"/>
      <c r="B7" s="185"/>
      <c r="C7" s="185"/>
      <c r="D7" s="185"/>
      <c r="E7" s="193"/>
      <c r="F7" s="199"/>
      <c r="G7" s="195"/>
      <c r="H7" s="197"/>
      <c r="I7" s="183"/>
      <c r="J7" s="183"/>
      <c r="K7" s="183"/>
      <c r="L7" s="197"/>
      <c r="M7" s="203"/>
      <c r="N7" s="197"/>
      <c r="O7" s="189"/>
      <c r="P7" s="212"/>
      <c r="Q7" s="212"/>
      <c r="R7" s="212"/>
      <c r="S7" s="210"/>
      <c r="T7" s="203"/>
      <c r="U7" s="197"/>
      <c r="V7" s="197"/>
      <c r="W7" s="197"/>
      <c r="X7" s="197"/>
      <c r="Y7" s="197"/>
      <c r="Z7" s="197"/>
      <c r="AA7" s="197"/>
      <c r="AB7" s="215"/>
      <c r="AC7" s="183"/>
      <c r="AD7" s="197"/>
      <c r="AE7" s="183"/>
      <c r="AF7" s="183"/>
      <c r="AG7" s="197"/>
      <c r="AH7" s="177"/>
      <c r="AI7" s="177"/>
      <c r="AJ7" s="179"/>
      <c r="AK7" s="177"/>
      <c r="AL7" s="177"/>
      <c r="AM7" s="177"/>
      <c r="AN7" s="177"/>
      <c r="AO7" s="177"/>
      <c r="AP7" s="177"/>
      <c r="AQ7" s="177"/>
      <c r="AR7" s="191"/>
      <c r="AS7" s="177"/>
      <c r="AT7" s="179"/>
      <c r="AU7" s="177"/>
      <c r="AV7" s="177"/>
      <c r="AW7" s="177"/>
      <c r="AX7" s="177"/>
      <c r="AY7" s="177"/>
      <c r="AZ7" s="177"/>
      <c r="BA7" s="177"/>
      <c r="BB7" s="177"/>
      <c r="BC7" s="207"/>
      <c r="BD7" s="197"/>
      <c r="BE7" s="197"/>
      <c r="BF7" s="197"/>
      <c r="BG7" s="197"/>
      <c r="BH7" s="197"/>
      <c r="BI7" s="203"/>
      <c r="BJ7" s="197"/>
    </row>
    <row r="8" spans="1:62" s="30" customFormat="1" x14ac:dyDescent="0.15">
      <c r="A8" s="183"/>
      <c r="B8" s="185"/>
      <c r="C8" s="185"/>
      <c r="D8" s="185"/>
      <c r="E8" s="193"/>
      <c r="F8" s="199"/>
      <c r="G8" s="195"/>
      <c r="H8" s="197"/>
      <c r="I8" s="183"/>
      <c r="J8" s="183"/>
      <c r="K8" s="183"/>
      <c r="L8" s="197"/>
      <c r="M8" s="203"/>
      <c r="N8" s="197"/>
      <c r="O8" s="189"/>
      <c r="P8" s="212"/>
      <c r="Q8" s="212"/>
      <c r="R8" s="212"/>
      <c r="S8" s="210"/>
      <c r="T8" s="203"/>
      <c r="U8" s="197"/>
      <c r="V8" s="197"/>
      <c r="W8" s="197"/>
      <c r="X8" s="197"/>
      <c r="Y8" s="197"/>
      <c r="Z8" s="197"/>
      <c r="AA8" s="197"/>
      <c r="AB8" s="215"/>
      <c r="AC8" s="183"/>
      <c r="AD8" s="197"/>
      <c r="AE8" s="183"/>
      <c r="AF8" s="183"/>
      <c r="AG8" s="197"/>
      <c r="AH8" s="177"/>
      <c r="AI8" s="177"/>
      <c r="AJ8" s="179"/>
      <c r="AK8" s="177"/>
      <c r="AL8" s="177"/>
      <c r="AM8" s="177"/>
      <c r="AN8" s="177"/>
      <c r="AO8" s="177"/>
      <c r="AP8" s="177"/>
      <c r="AQ8" s="177"/>
      <c r="AR8" s="191"/>
      <c r="AS8" s="177"/>
      <c r="AT8" s="179"/>
      <c r="AU8" s="177"/>
      <c r="AV8" s="177"/>
      <c r="AW8" s="177"/>
      <c r="AX8" s="177"/>
      <c r="AY8" s="177"/>
      <c r="AZ8" s="177"/>
      <c r="BA8" s="177"/>
      <c r="BB8" s="177"/>
      <c r="BC8" s="207"/>
      <c r="BD8" s="197"/>
      <c r="BE8" s="197"/>
      <c r="BF8" s="197"/>
      <c r="BG8" s="197"/>
      <c r="BH8" s="197"/>
      <c r="BI8" s="203"/>
      <c r="BJ8" s="197"/>
    </row>
    <row r="9" spans="1:62" s="30" customFormat="1" x14ac:dyDescent="0.15">
      <c r="A9" s="183"/>
      <c r="B9" s="185"/>
      <c r="C9" s="185"/>
      <c r="D9" s="185"/>
      <c r="E9" s="193"/>
      <c r="F9" s="199"/>
      <c r="G9" s="195"/>
      <c r="H9" s="197"/>
      <c r="I9" s="183"/>
      <c r="J9" s="183"/>
      <c r="K9" s="183"/>
      <c r="L9" s="197"/>
      <c r="M9" s="203"/>
      <c r="N9" s="197"/>
      <c r="O9" s="189"/>
      <c r="P9" s="212"/>
      <c r="Q9" s="212"/>
      <c r="R9" s="212"/>
      <c r="S9" s="210"/>
      <c r="T9" s="203"/>
      <c r="U9" s="197"/>
      <c r="V9" s="197"/>
      <c r="W9" s="197"/>
      <c r="X9" s="197"/>
      <c r="Y9" s="197"/>
      <c r="Z9" s="197"/>
      <c r="AA9" s="197"/>
      <c r="AB9" s="215"/>
      <c r="AC9" s="183"/>
      <c r="AD9" s="197"/>
      <c r="AE9" s="183"/>
      <c r="AF9" s="183"/>
      <c r="AG9" s="197"/>
      <c r="AH9" s="177"/>
      <c r="AI9" s="177"/>
      <c r="AJ9" s="179"/>
      <c r="AK9" s="177"/>
      <c r="AL9" s="177"/>
      <c r="AM9" s="177"/>
      <c r="AN9" s="177"/>
      <c r="AO9" s="177"/>
      <c r="AP9" s="177"/>
      <c r="AQ9" s="177"/>
      <c r="AR9" s="191"/>
      <c r="AS9" s="177"/>
      <c r="AT9" s="179"/>
      <c r="AU9" s="177"/>
      <c r="AV9" s="177"/>
      <c r="AW9" s="177"/>
      <c r="AX9" s="177"/>
      <c r="AY9" s="177"/>
      <c r="AZ9" s="177"/>
      <c r="BA9" s="177"/>
      <c r="BB9" s="177"/>
      <c r="BC9" s="207"/>
      <c r="BD9" s="197"/>
      <c r="BE9" s="197"/>
      <c r="BF9" s="197"/>
      <c r="BG9" s="197"/>
      <c r="BH9" s="197"/>
      <c r="BI9" s="203"/>
      <c r="BJ9" s="197"/>
    </row>
    <row r="10" spans="1:62" s="30" customFormat="1" ht="36.75" customHeight="1" x14ac:dyDescent="0.15">
      <c r="A10" s="183"/>
      <c r="B10" s="185"/>
      <c r="C10" s="185"/>
      <c r="D10" s="185"/>
      <c r="E10" s="193"/>
      <c r="F10" s="200"/>
      <c r="G10" s="196"/>
      <c r="H10" s="182"/>
      <c r="I10" s="183"/>
      <c r="J10" s="183"/>
      <c r="K10" s="183"/>
      <c r="L10" s="182"/>
      <c r="M10" s="204"/>
      <c r="N10" s="182"/>
      <c r="O10" s="189"/>
      <c r="P10" s="212"/>
      <c r="Q10" s="212"/>
      <c r="R10" s="212"/>
      <c r="S10" s="211"/>
      <c r="T10" s="204"/>
      <c r="U10" s="182"/>
      <c r="V10" s="182"/>
      <c r="W10" s="182"/>
      <c r="X10" s="182"/>
      <c r="Y10" s="182"/>
      <c r="Z10" s="182"/>
      <c r="AA10" s="182"/>
      <c r="AB10" s="216"/>
      <c r="AC10" s="183"/>
      <c r="AD10" s="182"/>
      <c r="AE10" s="183"/>
      <c r="AF10" s="183"/>
      <c r="AG10" s="182"/>
      <c r="AH10" s="190"/>
      <c r="AI10" s="190"/>
      <c r="AJ10" s="192"/>
      <c r="AK10" s="190"/>
      <c r="AL10" s="190"/>
      <c r="AM10" s="190"/>
      <c r="AN10" s="190"/>
      <c r="AO10" s="190"/>
      <c r="AP10" s="190"/>
      <c r="AQ10" s="190"/>
      <c r="AR10" s="184"/>
      <c r="AS10" s="190"/>
      <c r="AT10" s="192"/>
      <c r="AU10" s="190"/>
      <c r="AV10" s="190"/>
      <c r="AW10" s="190"/>
      <c r="AX10" s="190"/>
      <c r="AY10" s="190"/>
      <c r="AZ10" s="190"/>
      <c r="BA10" s="190"/>
      <c r="BB10" s="190"/>
      <c r="BC10" s="208"/>
      <c r="BD10" s="182"/>
      <c r="BE10" s="182"/>
      <c r="BF10" s="182"/>
      <c r="BG10" s="182"/>
      <c r="BH10" s="182"/>
      <c r="BI10" s="204"/>
      <c r="BJ10" s="182"/>
    </row>
    <row r="11" spans="1:62" s="30" customFormat="1" x14ac:dyDescent="0.15">
      <c r="A11" s="8">
        <v>1</v>
      </c>
      <c r="B11" s="9">
        <f>A11+1</f>
        <v>2</v>
      </c>
      <c r="C11" s="9">
        <f t="shared" ref="C11:BJ11" si="0">B11+1</f>
        <v>3</v>
      </c>
      <c r="D11" s="9">
        <f t="shared" si="0"/>
        <v>4</v>
      </c>
      <c r="E11" s="9">
        <f t="shared" si="0"/>
        <v>5</v>
      </c>
      <c r="F11" s="9">
        <f t="shared" si="0"/>
        <v>6</v>
      </c>
      <c r="G11" s="49"/>
      <c r="H11" s="50">
        <f>F11+1</f>
        <v>7</v>
      </c>
      <c r="I11" s="8">
        <f>H11+1</f>
        <v>8</v>
      </c>
      <c r="J11" s="8">
        <f t="shared" si="0"/>
        <v>9</v>
      </c>
      <c r="K11" s="8">
        <f t="shared" si="0"/>
        <v>10</v>
      </c>
      <c r="L11" s="8">
        <f>K11+1</f>
        <v>11</v>
      </c>
      <c r="M11" s="8">
        <f>L11+1</f>
        <v>12</v>
      </c>
      <c r="N11" s="8">
        <f>M11+1</f>
        <v>13</v>
      </c>
      <c r="O11" s="9">
        <f>N11+1</f>
        <v>14</v>
      </c>
      <c r="P11" s="8">
        <f t="shared" si="0"/>
        <v>15</v>
      </c>
      <c r="Q11" s="8">
        <f t="shared" si="0"/>
        <v>16</v>
      </c>
      <c r="R11" s="8">
        <f t="shared" si="0"/>
        <v>17</v>
      </c>
      <c r="S11" s="8">
        <f t="shared" si="0"/>
        <v>18</v>
      </c>
      <c r="T11" s="8">
        <f t="shared" si="0"/>
        <v>19</v>
      </c>
      <c r="U11" s="8">
        <f t="shared" si="0"/>
        <v>20</v>
      </c>
      <c r="V11" s="8">
        <f t="shared" si="0"/>
        <v>21</v>
      </c>
      <c r="W11" s="8">
        <f t="shared" si="0"/>
        <v>22</v>
      </c>
      <c r="X11" s="8">
        <f t="shared" si="0"/>
        <v>23</v>
      </c>
      <c r="Y11" s="8">
        <f t="shared" si="0"/>
        <v>24</v>
      </c>
      <c r="Z11" s="8">
        <f t="shared" si="0"/>
        <v>25</v>
      </c>
      <c r="AA11" s="8">
        <f t="shared" si="0"/>
        <v>26</v>
      </c>
      <c r="AB11" s="8">
        <f t="shared" si="0"/>
        <v>27</v>
      </c>
      <c r="AC11" s="8">
        <f t="shared" si="0"/>
        <v>28</v>
      </c>
      <c r="AD11" s="8">
        <f t="shared" si="0"/>
        <v>29</v>
      </c>
      <c r="AE11" s="8">
        <f t="shared" si="0"/>
        <v>30</v>
      </c>
      <c r="AF11" s="8">
        <f t="shared" si="0"/>
        <v>31</v>
      </c>
      <c r="AG11" s="9">
        <f t="shared" si="0"/>
        <v>32</v>
      </c>
      <c r="AH11" s="8">
        <f>AG11+1</f>
        <v>33</v>
      </c>
      <c r="AI11" s="8">
        <f t="shared" ref="AI11:AQ11" si="1">AH11+1</f>
        <v>34</v>
      </c>
      <c r="AJ11" s="8">
        <f t="shared" si="1"/>
        <v>35</v>
      </c>
      <c r="AK11" s="8">
        <f t="shared" si="1"/>
        <v>36</v>
      </c>
      <c r="AL11" s="8">
        <f t="shared" si="1"/>
        <v>37</v>
      </c>
      <c r="AM11" s="8">
        <f t="shared" si="1"/>
        <v>38</v>
      </c>
      <c r="AN11" s="8">
        <f t="shared" si="1"/>
        <v>39</v>
      </c>
      <c r="AO11" s="8">
        <f t="shared" si="1"/>
        <v>40</v>
      </c>
      <c r="AP11" s="8">
        <f t="shared" si="1"/>
        <v>41</v>
      </c>
      <c r="AQ11" s="8">
        <f t="shared" si="1"/>
        <v>42</v>
      </c>
      <c r="AR11" s="9">
        <f t="shared" si="0"/>
        <v>43</v>
      </c>
      <c r="AS11" s="8">
        <f t="shared" si="0"/>
        <v>44</v>
      </c>
      <c r="AT11" s="8">
        <f t="shared" si="0"/>
        <v>45</v>
      </c>
      <c r="AU11" s="8">
        <f t="shared" si="0"/>
        <v>46</v>
      </c>
      <c r="AV11" s="8">
        <f t="shared" si="0"/>
        <v>47</v>
      </c>
      <c r="AW11" s="8">
        <f t="shared" si="0"/>
        <v>48</v>
      </c>
      <c r="AX11" s="8">
        <f t="shared" si="0"/>
        <v>49</v>
      </c>
      <c r="AY11" s="8">
        <f t="shared" si="0"/>
        <v>50</v>
      </c>
      <c r="AZ11" s="8">
        <f t="shared" si="0"/>
        <v>51</v>
      </c>
      <c r="BA11" s="8">
        <f t="shared" si="0"/>
        <v>52</v>
      </c>
      <c r="BB11" s="8">
        <f t="shared" si="0"/>
        <v>53</v>
      </c>
      <c r="BC11" s="9">
        <f t="shared" si="0"/>
        <v>54</v>
      </c>
      <c r="BD11" s="8">
        <f t="shared" si="0"/>
        <v>55</v>
      </c>
      <c r="BE11" s="8">
        <f t="shared" si="0"/>
        <v>56</v>
      </c>
      <c r="BF11" s="8">
        <f t="shared" si="0"/>
        <v>57</v>
      </c>
      <c r="BG11" s="8">
        <f t="shared" si="0"/>
        <v>58</v>
      </c>
      <c r="BH11" s="8">
        <f t="shared" si="0"/>
        <v>59</v>
      </c>
      <c r="BI11" s="8">
        <f t="shared" si="0"/>
        <v>60</v>
      </c>
      <c r="BJ11" s="8">
        <f t="shared" si="0"/>
        <v>61</v>
      </c>
    </row>
    <row r="12" spans="1:62" s="21" customFormat="1" ht="10.5" customHeight="1" thickBot="1" x14ac:dyDescent="0.2">
      <c r="A12" s="19" t="s">
        <v>7277</v>
      </c>
      <c r="B12" s="51" t="s">
        <v>7279</v>
      </c>
      <c r="C12" s="51" t="s">
        <v>7279</v>
      </c>
      <c r="D12" s="51" t="s">
        <v>7279</v>
      </c>
      <c r="E12" s="51" t="s">
        <v>7279</v>
      </c>
      <c r="F12" s="51" t="s">
        <v>7279</v>
      </c>
      <c r="G12" s="24" t="s">
        <v>7279</v>
      </c>
      <c r="H12" s="19" t="s">
        <v>7280</v>
      </c>
      <c r="I12" s="19" t="s">
        <v>7278</v>
      </c>
      <c r="J12" s="19" t="s">
        <v>7278</v>
      </c>
      <c r="K12" s="19" t="s">
        <v>7280</v>
      </c>
      <c r="L12" s="19" t="s">
        <v>7277</v>
      </c>
      <c r="M12" s="19" t="s">
        <v>7278</v>
      </c>
      <c r="N12" s="19" t="s">
        <v>7278</v>
      </c>
      <c r="O12" s="20" t="s">
        <v>7279</v>
      </c>
      <c r="P12" s="19" t="s">
        <v>7277</v>
      </c>
      <c r="Q12" s="19" t="s">
        <v>7277</v>
      </c>
      <c r="R12" s="19" t="s">
        <v>7277</v>
      </c>
      <c r="S12" s="19" t="s">
        <v>7277</v>
      </c>
      <c r="T12" s="19" t="s">
        <v>7277</v>
      </c>
      <c r="U12" s="19" t="s">
        <v>7277</v>
      </c>
      <c r="V12" s="19" t="s">
        <v>7277</v>
      </c>
      <c r="W12" s="19" t="s">
        <v>7277</v>
      </c>
      <c r="X12" s="19" t="s">
        <v>7277</v>
      </c>
      <c r="Y12" s="19" t="s">
        <v>7277</v>
      </c>
      <c r="Z12" s="19" t="s">
        <v>7277</v>
      </c>
      <c r="AA12" s="19" t="s">
        <v>7277</v>
      </c>
      <c r="AB12" s="19" t="s">
        <v>7277</v>
      </c>
      <c r="AC12" s="19" t="s">
        <v>7277</v>
      </c>
      <c r="AD12" s="19" t="s">
        <v>7277</v>
      </c>
      <c r="AE12" s="19" t="s">
        <v>7277</v>
      </c>
      <c r="AF12" s="19" t="s">
        <v>7277</v>
      </c>
      <c r="AG12" s="20" t="s">
        <v>7279</v>
      </c>
      <c r="AH12" s="19" t="s">
        <v>7277</v>
      </c>
      <c r="AI12" s="19" t="s">
        <v>7277</v>
      </c>
      <c r="AJ12" s="19" t="s">
        <v>7277</v>
      </c>
      <c r="AK12" s="19" t="s">
        <v>7277</v>
      </c>
      <c r="AL12" s="19" t="s">
        <v>7277</v>
      </c>
      <c r="AM12" s="19" t="s">
        <v>7277</v>
      </c>
      <c r="AN12" s="19" t="s">
        <v>7277</v>
      </c>
      <c r="AO12" s="19" t="s">
        <v>7277</v>
      </c>
      <c r="AP12" s="19" t="s">
        <v>7277</v>
      </c>
      <c r="AQ12" s="19" t="s">
        <v>7277</v>
      </c>
      <c r="AR12" s="20" t="s">
        <v>7279</v>
      </c>
      <c r="AS12" s="19" t="s">
        <v>7277</v>
      </c>
      <c r="AT12" s="19" t="s">
        <v>7277</v>
      </c>
      <c r="AU12" s="19" t="s">
        <v>7277</v>
      </c>
      <c r="AV12" s="19" t="s">
        <v>7277</v>
      </c>
      <c r="AW12" s="19" t="s">
        <v>7277</v>
      </c>
      <c r="AX12" s="19" t="s">
        <v>7277</v>
      </c>
      <c r="AY12" s="19" t="s">
        <v>7277</v>
      </c>
      <c r="AZ12" s="19" t="s">
        <v>7277</v>
      </c>
      <c r="BA12" s="19" t="s">
        <v>7277</v>
      </c>
      <c r="BB12" s="19" t="s">
        <v>7277</v>
      </c>
      <c r="BC12" s="20" t="s">
        <v>7279</v>
      </c>
      <c r="BD12" s="19" t="s">
        <v>7279</v>
      </c>
      <c r="BE12" s="19" t="s">
        <v>7277</v>
      </c>
      <c r="BF12" s="19" t="s">
        <v>7277</v>
      </c>
      <c r="BG12" s="19" t="s">
        <v>7277</v>
      </c>
      <c r="BH12" s="19" t="s">
        <v>7277</v>
      </c>
      <c r="BI12" s="19" t="s">
        <v>7277</v>
      </c>
      <c r="BJ12" s="19" t="s">
        <v>7280</v>
      </c>
    </row>
    <row r="13" spans="1:62" s="58" customFormat="1" ht="14.45" customHeight="1" x14ac:dyDescent="0.15">
      <c r="A13" s="52">
        <v>414410001</v>
      </c>
      <c r="B13" s="53" t="str">
        <f>IFERROR(VLOOKUP(A13,[1]様式１①!$F$10:$K$733,2,0),"")</f>
        <v>佐賀県</v>
      </c>
      <c r="C13" s="53" t="str">
        <f>IFERROR(VLOOKUP(A13,[1]様式１①!$F$10:$K$733,3,0),"")</f>
        <v>太良町</v>
      </c>
      <c r="D13" s="53">
        <f>IF(ISERROR(VLOOKUP(B13&amp;C13,[1]地方公共団体コード!D:E,2,0)),"",VLOOKUP(B13&amp;C13,[1]地方公共団体コード!D:E,2,0))</f>
        <v>41441</v>
      </c>
      <c r="E13" s="53" t="str">
        <f>IFERROR(VLOOKUP(A13,[1]様式１①!$F$10:$K$733,5,0),"")</f>
        <v>伊福</v>
      </c>
      <c r="F13" s="53">
        <f>IFERROR(VLOOKUP(A13,[1]様式１①!$F$10:$K$733,6,0),"")</f>
        <v>1</v>
      </c>
      <c r="G13" s="54">
        <f t="shared" ref="G13:G15" si="2">IFERROR(D13*10000+F13,"")</f>
        <v>414410001</v>
      </c>
      <c r="H13" s="55" t="s">
        <v>7254</v>
      </c>
      <c r="I13" s="56">
        <v>2</v>
      </c>
      <c r="J13" s="56"/>
      <c r="K13" s="55"/>
      <c r="L13" s="55">
        <v>6679</v>
      </c>
      <c r="M13" s="55">
        <v>1</v>
      </c>
      <c r="N13" s="55">
        <v>0</v>
      </c>
      <c r="O13" s="57">
        <f t="shared" ref="O13:O15" si="3">T13+V13+W13+X13+Y13+Z13+AA13+AB13+AC13+AD13+AE13+AF13</f>
        <v>45</v>
      </c>
      <c r="P13" s="55">
        <v>2</v>
      </c>
      <c r="Q13" s="55">
        <v>4</v>
      </c>
      <c r="R13" s="55"/>
      <c r="S13" s="55"/>
      <c r="T13" s="55">
        <v>44</v>
      </c>
      <c r="U13" s="55"/>
      <c r="V13" s="55">
        <v>1</v>
      </c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3">
        <f t="shared" ref="AG13:AG20" si="4">AH13+AI13+AJ13+AK13+AL13+AM13+AN13+AO13+AP13+AQ13</f>
        <v>44</v>
      </c>
      <c r="AH13" s="55">
        <v>1</v>
      </c>
      <c r="AI13" s="55"/>
      <c r="AJ13" s="55">
        <v>6</v>
      </c>
      <c r="AK13" s="55">
        <v>1</v>
      </c>
      <c r="AL13" s="55">
        <v>7</v>
      </c>
      <c r="AM13" s="55">
        <v>9</v>
      </c>
      <c r="AN13" s="55">
        <v>3</v>
      </c>
      <c r="AO13" s="55">
        <v>13</v>
      </c>
      <c r="AP13" s="55">
        <v>3</v>
      </c>
      <c r="AQ13" s="55">
        <v>1</v>
      </c>
      <c r="AR13" s="53">
        <f t="shared" ref="AR13:AR20" si="5">AS13+AT13+AU13+AV13+AW13+AX13+AY13+AZ13+BA13+BB13</f>
        <v>15</v>
      </c>
      <c r="AS13" s="55">
        <v>1</v>
      </c>
      <c r="AT13" s="55"/>
      <c r="AU13" s="55">
        <v>3</v>
      </c>
      <c r="AV13" s="55"/>
      <c r="AW13" s="55">
        <v>3</v>
      </c>
      <c r="AX13" s="55">
        <v>4</v>
      </c>
      <c r="AY13" s="55">
        <v>3</v>
      </c>
      <c r="AZ13" s="55">
        <v>1</v>
      </c>
      <c r="BA13" s="55"/>
      <c r="BB13" s="55"/>
      <c r="BC13" s="5">
        <f t="shared" ref="BC13:BC21" si="6">BD13+BE13+BF13+BG13+BH13+BI13</f>
        <v>0</v>
      </c>
      <c r="BD13" s="4"/>
      <c r="BE13" s="4"/>
      <c r="BF13" s="4"/>
      <c r="BG13" s="4"/>
      <c r="BH13" s="4"/>
      <c r="BI13" s="4"/>
      <c r="BJ13" s="4"/>
    </row>
    <row r="14" spans="1:62" s="58" customFormat="1" ht="14.45" customHeight="1" x14ac:dyDescent="0.15">
      <c r="A14" s="52">
        <v>414410002</v>
      </c>
      <c r="B14" s="53" t="str">
        <f>IFERROR(VLOOKUP(A14,[1]様式１①!$F$10:$K$733,2,0),"")</f>
        <v>佐賀県</v>
      </c>
      <c r="C14" s="53" t="str">
        <f>IFERROR(VLOOKUP(A14,[1]様式１①!$F$10:$K$733,3,0),"")</f>
        <v>太良町</v>
      </c>
      <c r="D14" s="53">
        <f>IF(ISERROR(VLOOKUP(B14&amp;C14,[1]地方公共団体コード!D:E,2,0)),"",VLOOKUP(B14&amp;C14,[1]地方公共団体コード!D:E,2,0))</f>
        <v>41441</v>
      </c>
      <c r="E14" s="53" t="str">
        <f>IFERROR(VLOOKUP(A14,[1]様式１①!$F$10:$K$733,5,0),"")</f>
        <v>江岡</v>
      </c>
      <c r="F14" s="53">
        <f>IFERROR(VLOOKUP(A14,[1]様式１①!$F$10:$K$733,6,0),"")</f>
        <v>2</v>
      </c>
      <c r="G14" s="54">
        <f t="shared" si="2"/>
        <v>414410002</v>
      </c>
      <c r="H14" s="55" t="s">
        <v>7255</v>
      </c>
      <c r="I14" s="56">
        <v>2</v>
      </c>
      <c r="J14" s="56"/>
      <c r="K14" s="55"/>
      <c r="L14" s="55"/>
      <c r="M14" s="55">
        <v>1</v>
      </c>
      <c r="N14" s="55">
        <v>0</v>
      </c>
      <c r="O14" s="57">
        <f t="shared" si="3"/>
        <v>15</v>
      </c>
      <c r="P14" s="55"/>
      <c r="Q14" s="55">
        <v>3</v>
      </c>
      <c r="R14" s="55"/>
      <c r="S14" s="55"/>
      <c r="T14" s="55">
        <v>15</v>
      </c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3">
        <f t="shared" si="4"/>
        <v>15</v>
      </c>
      <c r="AH14" s="55"/>
      <c r="AI14" s="55">
        <v>3</v>
      </c>
      <c r="AJ14" s="55">
        <v>2</v>
      </c>
      <c r="AK14" s="55"/>
      <c r="AL14" s="55">
        <v>3</v>
      </c>
      <c r="AM14" s="55">
        <v>3</v>
      </c>
      <c r="AN14" s="55">
        <v>1</v>
      </c>
      <c r="AO14" s="55">
        <v>2</v>
      </c>
      <c r="AP14" s="55">
        <v>1</v>
      </c>
      <c r="AQ14" s="55"/>
      <c r="AR14" s="53">
        <f t="shared" si="5"/>
        <v>5</v>
      </c>
      <c r="AS14" s="55"/>
      <c r="AT14" s="55">
        <v>2</v>
      </c>
      <c r="AU14" s="55">
        <v>2</v>
      </c>
      <c r="AV14" s="55"/>
      <c r="AW14" s="55">
        <v>1</v>
      </c>
      <c r="AX14" s="55"/>
      <c r="AY14" s="55"/>
      <c r="AZ14" s="55"/>
      <c r="BA14" s="55"/>
      <c r="BB14" s="55"/>
      <c r="BC14" s="5">
        <f t="shared" si="6"/>
        <v>0</v>
      </c>
      <c r="BD14" s="4"/>
      <c r="BE14" s="4"/>
      <c r="BF14" s="4"/>
      <c r="BG14" s="4"/>
      <c r="BH14" s="4"/>
      <c r="BI14" s="4"/>
      <c r="BJ14" s="4"/>
    </row>
    <row r="15" spans="1:62" s="58" customFormat="1" ht="14.45" customHeight="1" x14ac:dyDescent="0.15">
      <c r="A15" s="52">
        <v>414410003</v>
      </c>
      <c r="B15" s="53" t="str">
        <f>IFERROR(VLOOKUP(A15,[1]様式１①!$F$10:$K$733,2,0),"")</f>
        <v>佐賀県</v>
      </c>
      <c r="C15" s="53" t="str">
        <f>IFERROR(VLOOKUP(A15,[1]様式１①!$F$10:$K$733,3,0),"")</f>
        <v>太良町</v>
      </c>
      <c r="D15" s="53">
        <f>IF(ISERROR(VLOOKUP(B15&amp;C15,[1]地方公共団体コード!D:E,2,0)),"",VLOOKUP(B15&amp;C15,[1]地方公共団体コード!D:E,2,0))</f>
        <v>41441</v>
      </c>
      <c r="E15" s="53" t="str">
        <f>IFERROR(VLOOKUP(A15,[1]様式１①!$F$10:$K$733,5,0),"")</f>
        <v>早垣</v>
      </c>
      <c r="F15" s="53">
        <f>IFERROR(VLOOKUP(A15,[1]様式１①!$F$10:$K$733,6,0),"")</f>
        <v>3</v>
      </c>
      <c r="G15" s="54">
        <f t="shared" si="2"/>
        <v>414410003</v>
      </c>
      <c r="H15" s="55" t="s">
        <v>7256</v>
      </c>
      <c r="I15" s="56">
        <v>2</v>
      </c>
      <c r="J15" s="56"/>
      <c r="K15" s="55"/>
      <c r="L15" s="55"/>
      <c r="M15" s="55">
        <v>1</v>
      </c>
      <c r="N15" s="55">
        <v>0</v>
      </c>
      <c r="O15" s="57">
        <f t="shared" si="3"/>
        <v>18</v>
      </c>
      <c r="P15" s="55">
        <v>1</v>
      </c>
      <c r="Q15" s="55"/>
      <c r="R15" s="55"/>
      <c r="S15" s="55"/>
      <c r="T15" s="55">
        <v>17</v>
      </c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>
        <v>1</v>
      </c>
      <c r="AF15" s="55"/>
      <c r="AG15" s="53">
        <f t="shared" si="4"/>
        <v>18</v>
      </c>
      <c r="AH15" s="55"/>
      <c r="AI15" s="55">
        <v>1</v>
      </c>
      <c r="AJ15" s="55">
        <v>3</v>
      </c>
      <c r="AK15" s="55"/>
      <c r="AL15" s="55">
        <v>2</v>
      </c>
      <c r="AM15" s="55">
        <v>2</v>
      </c>
      <c r="AN15" s="55">
        <v>3</v>
      </c>
      <c r="AO15" s="55">
        <v>1</v>
      </c>
      <c r="AP15" s="55">
        <v>4</v>
      </c>
      <c r="AQ15" s="55">
        <v>2</v>
      </c>
      <c r="AR15" s="53">
        <f t="shared" si="5"/>
        <v>3</v>
      </c>
      <c r="AS15" s="55"/>
      <c r="AT15" s="55"/>
      <c r="AU15" s="55"/>
      <c r="AV15" s="55"/>
      <c r="AW15" s="55">
        <v>1</v>
      </c>
      <c r="AX15" s="55">
        <v>1</v>
      </c>
      <c r="AY15" s="55">
        <v>1</v>
      </c>
      <c r="AZ15" s="55"/>
      <c r="BA15" s="55"/>
      <c r="BB15" s="55"/>
      <c r="BC15" s="5">
        <f t="shared" si="6"/>
        <v>0</v>
      </c>
      <c r="BD15" s="4"/>
      <c r="BE15" s="4"/>
      <c r="BF15" s="4"/>
      <c r="BG15" s="4"/>
      <c r="BH15" s="4"/>
      <c r="BI15" s="4"/>
      <c r="BJ15" s="4"/>
    </row>
    <row r="16" spans="1:62" s="58" customFormat="1" ht="14.45" customHeight="1" x14ac:dyDescent="0.15">
      <c r="A16" s="52">
        <v>414410004</v>
      </c>
      <c r="B16" s="53" t="str">
        <f>IFERROR(VLOOKUP(A16,[1]様式１①!$F$10:$K$733,2,0),"")</f>
        <v>佐賀県</v>
      </c>
      <c r="C16" s="53" t="str">
        <f>IFERROR(VLOOKUP(A16,[1]様式１①!$F$10:$K$733,3,0),"")</f>
        <v>太良町</v>
      </c>
      <c r="D16" s="53">
        <f>IF(ISERROR(VLOOKUP(B16&amp;C16,[1]地方公共団体コード!D:E,2,0)),"",VLOOKUP(B16&amp;C16,[1]地方公共団体コード!D:E,2,0))</f>
        <v>41441</v>
      </c>
      <c r="E16" s="53" t="str">
        <f>IFERROR(VLOOKUP(A16,[1]様式１①!$F$10:$K$733,5,0),"")</f>
        <v>瀬戸</v>
      </c>
      <c r="F16" s="53">
        <f>IFERROR(VLOOKUP(A16,[1]様式１①!$F$10:$K$733,6,0),"")</f>
        <v>4</v>
      </c>
      <c r="G16" s="54">
        <f t="shared" ref="G16:G32" si="7">IFERROR(D16*10000+F16,"")</f>
        <v>414410004</v>
      </c>
      <c r="H16" s="55" t="s">
        <v>7257</v>
      </c>
      <c r="I16" s="56">
        <v>2</v>
      </c>
      <c r="J16" s="56"/>
      <c r="K16" s="55"/>
      <c r="L16" s="55"/>
      <c r="M16" s="55">
        <v>1</v>
      </c>
      <c r="N16" s="55">
        <v>0</v>
      </c>
      <c r="O16" s="57">
        <f t="shared" ref="O16:O32" si="8">T16+V16+W16+X16+Y16+Z16+AA16+AB16+AC16+AD16+AE16+AF16</f>
        <v>25</v>
      </c>
      <c r="P16" s="55">
        <v>2</v>
      </c>
      <c r="Q16" s="55">
        <v>1</v>
      </c>
      <c r="R16" s="55"/>
      <c r="S16" s="55"/>
      <c r="T16" s="55">
        <v>23</v>
      </c>
      <c r="U16" s="55">
        <v>5</v>
      </c>
      <c r="V16" s="55"/>
      <c r="W16" s="55"/>
      <c r="X16" s="55"/>
      <c r="Y16" s="55"/>
      <c r="Z16" s="55"/>
      <c r="AA16" s="55"/>
      <c r="AB16" s="55"/>
      <c r="AC16" s="55"/>
      <c r="AD16" s="55"/>
      <c r="AE16" s="55">
        <v>2</v>
      </c>
      <c r="AF16" s="55"/>
      <c r="AG16" s="53">
        <f t="shared" si="4"/>
        <v>25</v>
      </c>
      <c r="AH16" s="55"/>
      <c r="AI16" s="55">
        <v>1</v>
      </c>
      <c r="AJ16" s="55">
        <v>3</v>
      </c>
      <c r="AK16" s="55">
        <v>2</v>
      </c>
      <c r="AL16" s="55">
        <v>4</v>
      </c>
      <c r="AM16" s="55">
        <v>1</v>
      </c>
      <c r="AN16" s="55">
        <v>9</v>
      </c>
      <c r="AO16" s="55">
        <v>5</v>
      </c>
      <c r="AP16" s="55"/>
      <c r="AQ16" s="55"/>
      <c r="AR16" s="53">
        <f t="shared" si="5"/>
        <v>4</v>
      </c>
      <c r="AS16" s="55"/>
      <c r="AT16" s="55">
        <v>1</v>
      </c>
      <c r="AU16" s="55">
        <v>1</v>
      </c>
      <c r="AV16" s="55"/>
      <c r="AW16" s="55"/>
      <c r="AX16" s="55"/>
      <c r="AY16" s="55">
        <v>1</v>
      </c>
      <c r="AZ16" s="55"/>
      <c r="BA16" s="55">
        <v>1</v>
      </c>
      <c r="BB16" s="55"/>
      <c r="BC16" s="5">
        <f t="shared" si="6"/>
        <v>0</v>
      </c>
      <c r="BD16" s="4"/>
      <c r="BE16" s="4"/>
      <c r="BF16" s="4"/>
      <c r="BG16" s="4"/>
      <c r="BH16" s="4"/>
      <c r="BI16" s="4"/>
      <c r="BJ16" s="4"/>
    </row>
    <row r="17" spans="1:62" s="58" customFormat="1" ht="14.45" customHeight="1" x14ac:dyDescent="0.15">
      <c r="A17" s="52">
        <v>414410005</v>
      </c>
      <c r="B17" s="53" t="str">
        <f>IFERROR(VLOOKUP(A17,[1]様式１①!$F$10:$K$733,2,0),"")</f>
        <v>佐賀県</v>
      </c>
      <c r="C17" s="53" t="str">
        <f>IFERROR(VLOOKUP(A17,[1]様式１①!$F$10:$K$733,3,0),"")</f>
        <v>太良町</v>
      </c>
      <c r="D17" s="53">
        <f>IF(ISERROR(VLOOKUP(B17&amp;C17,[1]地方公共団体コード!D:E,2,0)),"",VLOOKUP(B17&amp;C17,[1]地方公共団体コード!D:E,2,0))</f>
        <v>41441</v>
      </c>
      <c r="E17" s="53" t="str">
        <f>IFERROR(VLOOKUP(A17,[1]様式１①!$F$10:$K$733,5,0),"")</f>
        <v>川原</v>
      </c>
      <c r="F17" s="53">
        <f>IFERROR(VLOOKUP(A17,[1]様式１①!$F$10:$K$733,6,0),"")</f>
        <v>5</v>
      </c>
      <c r="G17" s="54">
        <f t="shared" si="7"/>
        <v>414410005</v>
      </c>
      <c r="H17" s="55" t="s">
        <v>7258</v>
      </c>
      <c r="I17" s="56">
        <v>2</v>
      </c>
      <c r="J17" s="56"/>
      <c r="K17" s="55"/>
      <c r="L17" s="55"/>
      <c r="M17" s="55">
        <v>1</v>
      </c>
      <c r="N17" s="55">
        <v>0</v>
      </c>
      <c r="O17" s="57">
        <f t="shared" si="8"/>
        <v>8</v>
      </c>
      <c r="P17" s="55"/>
      <c r="Q17" s="55">
        <v>1</v>
      </c>
      <c r="R17" s="55"/>
      <c r="S17" s="55"/>
      <c r="T17" s="55">
        <v>8</v>
      </c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3">
        <f t="shared" si="4"/>
        <v>8</v>
      </c>
      <c r="AH17" s="55"/>
      <c r="AI17" s="55"/>
      <c r="AJ17" s="55"/>
      <c r="AK17" s="55">
        <v>2</v>
      </c>
      <c r="AL17" s="55">
        <v>1</v>
      </c>
      <c r="AM17" s="55">
        <v>1</v>
      </c>
      <c r="AN17" s="55"/>
      <c r="AO17" s="55">
        <v>2</v>
      </c>
      <c r="AP17" s="55">
        <v>2</v>
      </c>
      <c r="AQ17" s="55"/>
      <c r="AR17" s="53">
        <f t="shared" si="5"/>
        <v>2</v>
      </c>
      <c r="AS17" s="55"/>
      <c r="AT17" s="55"/>
      <c r="AU17" s="55"/>
      <c r="AV17" s="55"/>
      <c r="AW17" s="55"/>
      <c r="AX17" s="55">
        <v>1</v>
      </c>
      <c r="AY17" s="55"/>
      <c r="AZ17" s="55">
        <v>1</v>
      </c>
      <c r="BA17" s="55"/>
      <c r="BB17" s="55"/>
      <c r="BC17" s="5">
        <f t="shared" si="6"/>
        <v>0</v>
      </c>
      <c r="BD17" s="4"/>
      <c r="BE17" s="4"/>
      <c r="BF17" s="4"/>
      <c r="BG17" s="4"/>
      <c r="BH17" s="4"/>
      <c r="BI17" s="4"/>
      <c r="BJ17" s="4"/>
    </row>
    <row r="18" spans="1:62" s="58" customFormat="1" ht="14.45" customHeight="1" x14ac:dyDescent="0.15">
      <c r="A18" s="52">
        <v>414410006</v>
      </c>
      <c r="B18" s="53" t="str">
        <f>IFERROR(VLOOKUP(A18,[1]様式１①!$F$10:$K$733,2,0),"")</f>
        <v>佐賀県</v>
      </c>
      <c r="C18" s="53" t="str">
        <f>IFERROR(VLOOKUP(A18,[1]様式１①!$F$10:$K$733,3,0),"")</f>
        <v>太良町</v>
      </c>
      <c r="D18" s="53">
        <f>IF(ISERROR(VLOOKUP(B18&amp;C18,[1]地方公共団体コード!D:E,2,0)),"",VLOOKUP(B18&amp;C18,[1]地方公共団体コード!D:E,2,0))</f>
        <v>41441</v>
      </c>
      <c r="E18" s="53" t="str">
        <f>IFERROR(VLOOKUP(A18,[1]様式１①!$F$10:$K$733,5,0),"")</f>
        <v>次葉深</v>
      </c>
      <c r="F18" s="53">
        <f>IFERROR(VLOOKUP(A18,[1]様式１①!$F$10:$K$733,6,0),"")</f>
        <v>6</v>
      </c>
      <c r="G18" s="54">
        <f t="shared" si="7"/>
        <v>414410006</v>
      </c>
      <c r="H18" s="55" t="s">
        <v>7259</v>
      </c>
      <c r="I18" s="56">
        <v>2</v>
      </c>
      <c r="J18" s="56"/>
      <c r="K18" s="55"/>
      <c r="L18" s="55"/>
      <c r="M18" s="55">
        <v>1</v>
      </c>
      <c r="N18" s="55">
        <v>0</v>
      </c>
      <c r="O18" s="57">
        <f t="shared" si="8"/>
        <v>3</v>
      </c>
      <c r="P18" s="55"/>
      <c r="Q18" s="55">
        <v>1</v>
      </c>
      <c r="R18" s="55"/>
      <c r="S18" s="55"/>
      <c r="T18" s="55">
        <v>3</v>
      </c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3">
        <f t="shared" si="4"/>
        <v>3</v>
      </c>
      <c r="AH18" s="55"/>
      <c r="AI18" s="55"/>
      <c r="AJ18" s="55"/>
      <c r="AK18" s="55"/>
      <c r="AL18" s="55">
        <v>1</v>
      </c>
      <c r="AM18" s="55"/>
      <c r="AN18" s="55">
        <v>1</v>
      </c>
      <c r="AO18" s="55"/>
      <c r="AP18" s="55"/>
      <c r="AQ18" s="55">
        <v>1</v>
      </c>
      <c r="AR18" s="53">
        <f t="shared" si="5"/>
        <v>2</v>
      </c>
      <c r="AS18" s="55"/>
      <c r="AT18" s="55"/>
      <c r="AU18" s="55"/>
      <c r="AV18" s="55"/>
      <c r="AW18" s="55">
        <v>1</v>
      </c>
      <c r="AX18" s="55"/>
      <c r="AY18" s="55">
        <v>1</v>
      </c>
      <c r="AZ18" s="55"/>
      <c r="BA18" s="55"/>
      <c r="BB18" s="55"/>
      <c r="BC18" s="5">
        <f t="shared" si="6"/>
        <v>0</v>
      </c>
      <c r="BD18" s="4"/>
      <c r="BE18" s="4"/>
      <c r="BF18" s="4"/>
      <c r="BG18" s="4"/>
      <c r="BH18" s="4"/>
      <c r="BI18" s="4"/>
      <c r="BJ18" s="4"/>
    </row>
    <row r="19" spans="1:62" s="58" customFormat="1" ht="14.45" customHeight="1" x14ac:dyDescent="0.15">
      <c r="A19" s="52">
        <v>414410007</v>
      </c>
      <c r="B19" s="53" t="str">
        <f>IFERROR(VLOOKUP(A19,[1]様式１①!$F$10:$K$733,2,0),"")</f>
        <v>佐賀県</v>
      </c>
      <c r="C19" s="53" t="str">
        <f>IFERROR(VLOOKUP(A19,[1]様式１①!$F$10:$K$733,3,0),"")</f>
        <v>太良町</v>
      </c>
      <c r="D19" s="53">
        <f>IF(ISERROR(VLOOKUP(B19&amp;C19,[1]地方公共団体コード!D:E,2,0)),"",VLOOKUP(B19&amp;C19,[1]地方公共団体コード!D:E,2,0))</f>
        <v>41441</v>
      </c>
      <c r="E19" s="53" t="str">
        <f>IFERROR(VLOOKUP(A19,[1]様式１①!$F$10:$K$733,5,0),"")</f>
        <v>端月</v>
      </c>
      <c r="F19" s="53">
        <f>IFERROR(VLOOKUP(A19,[1]様式１①!$F$10:$K$733,6,0),"")</f>
        <v>7</v>
      </c>
      <c r="G19" s="54">
        <f t="shared" si="7"/>
        <v>414410007</v>
      </c>
      <c r="H19" s="55" t="s">
        <v>7260</v>
      </c>
      <c r="I19" s="56">
        <v>2</v>
      </c>
      <c r="J19" s="56"/>
      <c r="K19" s="55"/>
      <c r="L19" s="55"/>
      <c r="M19" s="55">
        <v>1</v>
      </c>
      <c r="N19" s="55">
        <v>0</v>
      </c>
      <c r="O19" s="57">
        <f t="shared" si="8"/>
        <v>15</v>
      </c>
      <c r="P19" s="55">
        <v>2</v>
      </c>
      <c r="Q19" s="55">
        <v>1</v>
      </c>
      <c r="R19" s="55"/>
      <c r="S19" s="55"/>
      <c r="T19" s="55">
        <v>15</v>
      </c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3">
        <f t="shared" si="4"/>
        <v>15</v>
      </c>
      <c r="AH19" s="55"/>
      <c r="AI19" s="55">
        <v>1</v>
      </c>
      <c r="AJ19" s="55"/>
      <c r="AK19" s="55">
        <v>1</v>
      </c>
      <c r="AL19" s="55">
        <v>2</v>
      </c>
      <c r="AM19" s="55">
        <v>2</v>
      </c>
      <c r="AN19" s="55">
        <v>2</v>
      </c>
      <c r="AO19" s="55">
        <v>3</v>
      </c>
      <c r="AP19" s="55">
        <v>3</v>
      </c>
      <c r="AQ19" s="55">
        <v>1</v>
      </c>
      <c r="AR19" s="53">
        <f t="shared" si="5"/>
        <v>3</v>
      </c>
      <c r="AS19" s="55"/>
      <c r="AT19" s="55"/>
      <c r="AU19" s="55">
        <v>1</v>
      </c>
      <c r="AV19" s="55"/>
      <c r="AW19" s="55">
        <v>1</v>
      </c>
      <c r="AX19" s="55">
        <v>1</v>
      </c>
      <c r="AY19" s="55"/>
      <c r="AZ19" s="55"/>
      <c r="BA19" s="55"/>
      <c r="BB19" s="55"/>
      <c r="BC19" s="5">
        <f t="shared" si="6"/>
        <v>0</v>
      </c>
      <c r="BD19" s="4"/>
      <c r="BE19" s="4"/>
      <c r="BF19" s="4"/>
      <c r="BG19" s="4"/>
      <c r="BH19" s="4"/>
      <c r="BI19" s="4"/>
      <c r="BJ19" s="4"/>
    </row>
    <row r="20" spans="1:62" s="58" customFormat="1" ht="14.45" customHeight="1" x14ac:dyDescent="0.15">
      <c r="A20" s="52">
        <v>414410008</v>
      </c>
      <c r="B20" s="53" t="str">
        <f>IFERROR(VLOOKUP(A20,[1]様式１①!$F$10:$K$733,2,0),"")</f>
        <v>佐賀県</v>
      </c>
      <c r="C20" s="53" t="str">
        <f>IFERROR(VLOOKUP(A20,[1]様式１①!$F$10:$K$733,3,0),"")</f>
        <v>太良町</v>
      </c>
      <c r="D20" s="53">
        <f>IF(ISERROR(VLOOKUP(B20&amp;C20,[1]地方公共団体コード!D:E,2,0)),"",VLOOKUP(B20&amp;C20,[1]地方公共団体コード!D:E,2,0))</f>
        <v>41441</v>
      </c>
      <c r="E20" s="53" t="str">
        <f>IFERROR(VLOOKUP(A20,[1]様式１①!$F$10:$K$733,5,0),"")</f>
        <v>喰場</v>
      </c>
      <c r="F20" s="53">
        <f>IFERROR(VLOOKUP(A20,[1]様式１①!$F$10:$K$733,6,0),"")</f>
        <v>8</v>
      </c>
      <c r="G20" s="54">
        <f t="shared" si="7"/>
        <v>414410008</v>
      </c>
      <c r="H20" s="55" t="s">
        <v>7261</v>
      </c>
      <c r="I20" s="56">
        <v>2</v>
      </c>
      <c r="J20" s="56"/>
      <c r="K20" s="55"/>
      <c r="L20" s="55"/>
      <c r="M20" s="55">
        <v>1</v>
      </c>
      <c r="N20" s="55">
        <v>0</v>
      </c>
      <c r="O20" s="57">
        <f t="shared" si="8"/>
        <v>35</v>
      </c>
      <c r="P20" s="55">
        <v>6</v>
      </c>
      <c r="Q20" s="55">
        <v>3</v>
      </c>
      <c r="R20" s="55"/>
      <c r="S20" s="55"/>
      <c r="T20" s="55">
        <v>35</v>
      </c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3">
        <f t="shared" si="4"/>
        <v>35</v>
      </c>
      <c r="AH20" s="55">
        <v>1</v>
      </c>
      <c r="AI20" s="55"/>
      <c r="AJ20" s="55">
        <v>4</v>
      </c>
      <c r="AK20" s="55">
        <v>2</v>
      </c>
      <c r="AL20" s="55">
        <v>3</v>
      </c>
      <c r="AM20" s="55">
        <v>4</v>
      </c>
      <c r="AN20" s="55">
        <v>4</v>
      </c>
      <c r="AO20" s="55">
        <v>10</v>
      </c>
      <c r="AP20" s="55">
        <v>4</v>
      </c>
      <c r="AQ20" s="55">
        <v>3</v>
      </c>
      <c r="AR20" s="53">
        <f t="shared" si="5"/>
        <v>3</v>
      </c>
      <c r="AS20" s="55"/>
      <c r="AT20" s="55"/>
      <c r="AU20" s="55"/>
      <c r="AV20" s="55">
        <v>1</v>
      </c>
      <c r="AW20" s="55">
        <v>1</v>
      </c>
      <c r="AX20" s="55"/>
      <c r="AY20" s="55">
        <v>1</v>
      </c>
      <c r="AZ20" s="55"/>
      <c r="BA20" s="55"/>
      <c r="BB20" s="55"/>
      <c r="BC20" s="5">
        <f t="shared" si="6"/>
        <v>0</v>
      </c>
      <c r="BD20" s="4"/>
      <c r="BE20" s="4"/>
      <c r="BF20" s="4"/>
      <c r="BG20" s="4"/>
      <c r="BH20" s="4"/>
      <c r="BI20" s="4"/>
      <c r="BJ20" s="4"/>
    </row>
    <row r="21" spans="1:62" s="58" customFormat="1" ht="14.45" customHeight="1" x14ac:dyDescent="0.15">
      <c r="A21" s="52">
        <v>414410009</v>
      </c>
      <c r="B21" s="53" t="str">
        <f>IFERROR(VLOOKUP(A21,[1]様式１①!$F$10:$K$733,2,0),"")</f>
        <v>佐賀県</v>
      </c>
      <c r="C21" s="53" t="str">
        <f>IFERROR(VLOOKUP(A21,[1]様式１①!$F$10:$K$733,3,0),"")</f>
        <v>太良町</v>
      </c>
      <c r="D21" s="53">
        <f>IF(ISERROR(VLOOKUP(B21&amp;C21,[1]地方公共団体コード!D:E,2,0)),"",VLOOKUP(B21&amp;C21,[1]地方公共団体コード!D:E,2,0))</f>
        <v>41441</v>
      </c>
      <c r="E21" s="53" t="str">
        <f>IFERROR(VLOOKUP(A21,[1]様式１①!$F$10:$K$733,5,0),"")</f>
        <v>大川内</v>
      </c>
      <c r="F21" s="53">
        <f>IFERROR(VLOOKUP(A21,[1]様式１①!$F$10:$K$733,6,0),"")</f>
        <v>9</v>
      </c>
      <c r="G21" s="54">
        <f t="shared" si="7"/>
        <v>414410009</v>
      </c>
      <c r="H21" s="55" t="s">
        <v>7262</v>
      </c>
      <c r="I21" s="56">
        <v>2</v>
      </c>
      <c r="J21" s="56"/>
      <c r="K21" s="55"/>
      <c r="L21" s="55">
        <v>854</v>
      </c>
      <c r="M21" s="55">
        <v>1</v>
      </c>
      <c r="N21" s="55">
        <v>0</v>
      </c>
      <c r="O21" s="57">
        <f t="shared" si="8"/>
        <v>10</v>
      </c>
      <c r="P21" s="55"/>
      <c r="Q21" s="55">
        <v>2</v>
      </c>
      <c r="R21" s="55"/>
      <c r="S21" s="55"/>
      <c r="T21" s="55">
        <v>10</v>
      </c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3">
        <f t="shared" ref="AG21:AG32" si="9">AH21+AI21+AJ21+AK21+AL21+AM21+AN21+AO21+AP21+AQ21</f>
        <v>10</v>
      </c>
      <c r="AH21" s="55">
        <v>1</v>
      </c>
      <c r="AI21" s="55"/>
      <c r="AJ21" s="55"/>
      <c r="AK21" s="55"/>
      <c r="AL21" s="55">
        <v>1</v>
      </c>
      <c r="AM21" s="55">
        <v>1</v>
      </c>
      <c r="AN21" s="55">
        <v>5</v>
      </c>
      <c r="AO21" s="55">
        <v>1</v>
      </c>
      <c r="AP21" s="55">
        <v>1</v>
      </c>
      <c r="AQ21" s="55"/>
      <c r="AR21" s="53">
        <f t="shared" ref="AR21:AR32" si="10">AS21+AT21+AU21+AV21+AW21+AX21+AY21+AZ21+BA21+BB21</f>
        <v>3</v>
      </c>
      <c r="AS21" s="55"/>
      <c r="AT21" s="55"/>
      <c r="AU21" s="55"/>
      <c r="AV21" s="55"/>
      <c r="AW21" s="55"/>
      <c r="AX21" s="55"/>
      <c r="AY21" s="55">
        <v>3</v>
      </c>
      <c r="AZ21" s="55"/>
      <c r="BA21" s="55"/>
      <c r="BB21" s="55"/>
      <c r="BC21" s="5">
        <f t="shared" si="6"/>
        <v>0</v>
      </c>
      <c r="BD21" s="4"/>
      <c r="BE21" s="4"/>
      <c r="BF21" s="4"/>
      <c r="BG21" s="4"/>
      <c r="BH21" s="4"/>
      <c r="BI21" s="4"/>
      <c r="BJ21" s="4"/>
    </row>
    <row r="22" spans="1:62" s="58" customFormat="1" ht="14.45" customHeight="1" x14ac:dyDescent="0.15">
      <c r="A22" s="52">
        <v>414410010</v>
      </c>
      <c r="B22" s="53" t="str">
        <f>IFERROR(VLOOKUP(A22,[1]様式１①!$F$10:$K$733,2,0),"")</f>
        <v>佐賀県</v>
      </c>
      <c r="C22" s="53" t="str">
        <f>IFERROR(VLOOKUP(A22,[1]様式１①!$F$10:$K$733,3,0),"")</f>
        <v>太良町</v>
      </c>
      <c r="D22" s="53">
        <f>IF(ISERROR(VLOOKUP(B22&amp;C22,[1]地方公共団体コード!D:E,2,0)),"",VLOOKUP(B22&amp;C22,[1]地方公共団体コード!D:E,2,0))</f>
        <v>41441</v>
      </c>
      <c r="E22" s="53" t="str">
        <f>IFERROR(VLOOKUP(A22,[1]様式１①!$F$10:$K$733,5,0),"")</f>
        <v>小田</v>
      </c>
      <c r="F22" s="53">
        <f>IFERROR(VLOOKUP(A22,[1]様式１①!$F$10:$K$733,6,0),"")</f>
        <v>10</v>
      </c>
      <c r="G22" s="54">
        <f t="shared" si="7"/>
        <v>414410010</v>
      </c>
      <c r="H22" s="55" t="s">
        <v>7263</v>
      </c>
      <c r="I22" s="56">
        <v>2</v>
      </c>
      <c r="J22" s="56"/>
      <c r="K22" s="55"/>
      <c r="L22" s="55"/>
      <c r="M22" s="55">
        <v>1</v>
      </c>
      <c r="N22" s="55">
        <v>0</v>
      </c>
      <c r="O22" s="57">
        <f t="shared" si="8"/>
        <v>22</v>
      </c>
      <c r="P22" s="55">
        <v>1</v>
      </c>
      <c r="Q22" s="55">
        <v>1</v>
      </c>
      <c r="R22" s="55"/>
      <c r="S22" s="55"/>
      <c r="T22" s="55">
        <v>22</v>
      </c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3">
        <f t="shared" si="9"/>
        <v>22</v>
      </c>
      <c r="AH22" s="55">
        <v>1</v>
      </c>
      <c r="AI22" s="55"/>
      <c r="AJ22" s="55"/>
      <c r="AK22" s="55">
        <v>3</v>
      </c>
      <c r="AL22" s="55">
        <v>6</v>
      </c>
      <c r="AM22" s="55">
        <v>3</v>
      </c>
      <c r="AN22" s="55">
        <v>5</v>
      </c>
      <c r="AO22" s="55">
        <v>2</v>
      </c>
      <c r="AP22" s="55">
        <v>1</v>
      </c>
      <c r="AQ22" s="55">
        <v>1</v>
      </c>
      <c r="AR22" s="53">
        <f t="shared" si="10"/>
        <v>5</v>
      </c>
      <c r="AS22" s="55"/>
      <c r="AT22" s="55"/>
      <c r="AU22" s="55">
        <v>1</v>
      </c>
      <c r="AV22" s="55">
        <v>2</v>
      </c>
      <c r="AW22" s="55">
        <v>1</v>
      </c>
      <c r="AX22" s="55">
        <v>1</v>
      </c>
      <c r="AY22" s="55"/>
      <c r="AZ22" s="55"/>
      <c r="BA22" s="55"/>
      <c r="BB22" s="55"/>
      <c r="BC22" s="5">
        <f t="shared" ref="BC22:BC32" si="11">BD22+BE22+BF22+BG22+BH22+BI22</f>
        <v>0</v>
      </c>
      <c r="BD22" s="4"/>
      <c r="BE22" s="4"/>
      <c r="BF22" s="4"/>
      <c r="BG22" s="4"/>
      <c r="BH22" s="4"/>
      <c r="BI22" s="4"/>
      <c r="BJ22" s="4"/>
    </row>
    <row r="23" spans="1:62" s="58" customFormat="1" ht="14.45" customHeight="1" x14ac:dyDescent="0.15">
      <c r="A23" s="52">
        <v>414410011</v>
      </c>
      <c r="B23" s="53" t="str">
        <f>IFERROR(VLOOKUP(A23,[1]様式１①!$F$10:$K$733,2,0),"")</f>
        <v>佐賀県</v>
      </c>
      <c r="C23" s="53" t="str">
        <f>IFERROR(VLOOKUP(A23,[1]様式１①!$F$10:$K$733,3,0),"")</f>
        <v>太良町</v>
      </c>
      <c r="D23" s="53">
        <f>IF(ISERROR(VLOOKUP(B23&amp;C23,[1]地方公共団体コード!D:E,2,0)),"",VLOOKUP(B23&amp;C23,[1]地方公共団体コード!D:E,2,0))</f>
        <v>41441</v>
      </c>
      <c r="E23" s="53" t="str">
        <f>IFERROR(VLOOKUP(A23,[1]様式１①!$F$10:$K$733,5,0),"")</f>
        <v>中尾</v>
      </c>
      <c r="F23" s="53">
        <f>IFERROR(VLOOKUP(A23,[1]様式１①!$F$10:$K$733,6,0),"")</f>
        <v>11</v>
      </c>
      <c r="G23" s="54">
        <f t="shared" si="7"/>
        <v>414410011</v>
      </c>
      <c r="H23" s="55" t="s">
        <v>7264</v>
      </c>
      <c r="I23" s="56">
        <v>2</v>
      </c>
      <c r="J23" s="56"/>
      <c r="K23" s="55"/>
      <c r="L23" s="55"/>
      <c r="M23" s="55">
        <v>1</v>
      </c>
      <c r="N23" s="55">
        <v>0</v>
      </c>
      <c r="O23" s="57">
        <f t="shared" si="8"/>
        <v>28</v>
      </c>
      <c r="P23" s="55">
        <v>4</v>
      </c>
      <c r="Q23" s="55">
        <v>3</v>
      </c>
      <c r="R23" s="55">
        <v>1</v>
      </c>
      <c r="S23" s="55"/>
      <c r="T23" s="55">
        <v>28</v>
      </c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3">
        <f t="shared" si="9"/>
        <v>28</v>
      </c>
      <c r="AH23" s="55"/>
      <c r="AI23" s="55"/>
      <c r="AJ23" s="55"/>
      <c r="AK23" s="55">
        <v>1</v>
      </c>
      <c r="AL23" s="55">
        <v>7</v>
      </c>
      <c r="AM23" s="55">
        <v>5</v>
      </c>
      <c r="AN23" s="55">
        <v>7</v>
      </c>
      <c r="AO23" s="55">
        <v>3</v>
      </c>
      <c r="AP23" s="55">
        <v>3</v>
      </c>
      <c r="AQ23" s="55">
        <v>2</v>
      </c>
      <c r="AR23" s="53">
        <f t="shared" si="10"/>
        <v>5</v>
      </c>
      <c r="AS23" s="55"/>
      <c r="AT23" s="55"/>
      <c r="AU23" s="55"/>
      <c r="AV23" s="55"/>
      <c r="AW23" s="55"/>
      <c r="AX23" s="55"/>
      <c r="AY23" s="55">
        <v>3</v>
      </c>
      <c r="AZ23" s="55">
        <v>1</v>
      </c>
      <c r="BA23" s="55">
        <v>1</v>
      </c>
      <c r="BB23" s="55"/>
      <c r="BC23" s="5">
        <f t="shared" si="11"/>
        <v>0</v>
      </c>
      <c r="BD23" s="4"/>
      <c r="BE23" s="4"/>
      <c r="BF23" s="4"/>
      <c r="BG23" s="4"/>
      <c r="BH23" s="4"/>
      <c r="BI23" s="4"/>
      <c r="BJ23" s="4"/>
    </row>
    <row r="24" spans="1:62" s="58" customFormat="1" ht="14.45" customHeight="1" x14ac:dyDescent="0.15">
      <c r="A24" s="52">
        <v>414410012</v>
      </c>
      <c r="B24" s="53" t="str">
        <f>IFERROR(VLOOKUP(A24,[1]様式１①!$F$10:$K$733,2,0),"")</f>
        <v>佐賀県</v>
      </c>
      <c r="C24" s="53" t="str">
        <f>IFERROR(VLOOKUP(A24,[1]様式１①!$F$10:$K$733,3,0),"")</f>
        <v>太良町</v>
      </c>
      <c r="D24" s="53">
        <f>IF(ISERROR(VLOOKUP(B24&amp;C24,[1]地方公共団体コード!D:E,2,0)),"",VLOOKUP(B24&amp;C24,[1]地方公共団体コード!D:E,2,0))</f>
        <v>41441</v>
      </c>
      <c r="E24" s="53" t="str">
        <f>IFERROR(VLOOKUP(A24,[1]様式１①!$F$10:$K$733,5,0),"")</f>
        <v>大野</v>
      </c>
      <c r="F24" s="53">
        <f>IFERROR(VLOOKUP(A24,[1]様式１①!$F$10:$K$733,6,0),"")</f>
        <v>12</v>
      </c>
      <c r="G24" s="54">
        <f t="shared" si="7"/>
        <v>414410012</v>
      </c>
      <c r="H24" s="55" t="s">
        <v>7265</v>
      </c>
      <c r="I24" s="56">
        <v>2</v>
      </c>
      <c r="J24" s="56"/>
      <c r="K24" s="55"/>
      <c r="L24" s="55"/>
      <c r="M24" s="55">
        <v>1</v>
      </c>
      <c r="N24" s="55">
        <v>0</v>
      </c>
      <c r="O24" s="57">
        <f t="shared" si="8"/>
        <v>18</v>
      </c>
      <c r="P24" s="55">
        <v>1</v>
      </c>
      <c r="Q24" s="55">
        <v>4</v>
      </c>
      <c r="R24" s="55"/>
      <c r="S24" s="55"/>
      <c r="T24" s="55">
        <v>18</v>
      </c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3">
        <f t="shared" si="9"/>
        <v>18</v>
      </c>
      <c r="AH24" s="55"/>
      <c r="AI24" s="55"/>
      <c r="AJ24" s="55">
        <v>2</v>
      </c>
      <c r="AK24" s="55">
        <v>1</v>
      </c>
      <c r="AL24" s="55">
        <v>3</v>
      </c>
      <c r="AM24" s="55">
        <v>4</v>
      </c>
      <c r="AN24" s="55">
        <v>4</v>
      </c>
      <c r="AO24" s="55">
        <v>2</v>
      </c>
      <c r="AP24" s="55"/>
      <c r="AQ24" s="55">
        <v>2</v>
      </c>
      <c r="AR24" s="53">
        <f t="shared" si="10"/>
        <v>6</v>
      </c>
      <c r="AS24" s="55"/>
      <c r="AT24" s="55"/>
      <c r="AU24" s="55"/>
      <c r="AV24" s="55"/>
      <c r="AW24" s="55">
        <v>3</v>
      </c>
      <c r="AX24" s="55"/>
      <c r="AY24" s="55">
        <v>1</v>
      </c>
      <c r="AZ24" s="55">
        <v>1</v>
      </c>
      <c r="BA24" s="55"/>
      <c r="BB24" s="55">
        <v>1</v>
      </c>
      <c r="BC24" s="5">
        <f t="shared" si="11"/>
        <v>0</v>
      </c>
      <c r="BD24" s="4"/>
      <c r="BE24" s="4"/>
      <c r="BF24" s="4"/>
      <c r="BG24" s="4"/>
      <c r="BH24" s="4"/>
      <c r="BI24" s="4"/>
      <c r="BJ24" s="4"/>
    </row>
    <row r="25" spans="1:62" s="58" customFormat="1" ht="14.45" customHeight="1" x14ac:dyDescent="0.15">
      <c r="A25" s="52">
        <v>414410013</v>
      </c>
      <c r="B25" s="53" t="str">
        <f>IFERROR(VLOOKUP(A25,[1]様式１①!$F$10:$K$733,2,0),"")</f>
        <v>佐賀県</v>
      </c>
      <c r="C25" s="53" t="str">
        <f>IFERROR(VLOOKUP(A25,[1]様式１①!$F$10:$K$733,3,0),"")</f>
        <v>太良町</v>
      </c>
      <c r="D25" s="53">
        <f>IF(ISERROR(VLOOKUP(B25&amp;C25,[1]地方公共団体コード!D:E,2,0)),"",VLOOKUP(B25&amp;C25,[1]地方公共団体コード!D:E,2,0))</f>
        <v>41441</v>
      </c>
      <c r="E25" s="53" t="str">
        <f>IFERROR(VLOOKUP(A25,[1]様式１①!$F$10:$K$733,5,0),"")</f>
        <v>板ノ坂</v>
      </c>
      <c r="F25" s="53">
        <f>IFERROR(VLOOKUP(A25,[1]様式１①!$F$10:$K$733,6,0),"")</f>
        <v>13</v>
      </c>
      <c r="G25" s="54">
        <f t="shared" si="7"/>
        <v>414410013</v>
      </c>
      <c r="H25" s="55" t="s">
        <v>7266</v>
      </c>
      <c r="I25" s="56">
        <v>2</v>
      </c>
      <c r="J25" s="56"/>
      <c r="K25" s="55"/>
      <c r="L25" s="55"/>
      <c r="M25" s="55">
        <v>1</v>
      </c>
      <c r="N25" s="55">
        <v>0</v>
      </c>
      <c r="O25" s="57">
        <f t="shared" si="8"/>
        <v>5</v>
      </c>
      <c r="P25" s="55"/>
      <c r="Q25" s="55">
        <v>4</v>
      </c>
      <c r="R25" s="55"/>
      <c r="S25" s="55"/>
      <c r="T25" s="55">
        <v>5</v>
      </c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3">
        <f t="shared" si="9"/>
        <v>5</v>
      </c>
      <c r="AH25" s="55"/>
      <c r="AI25" s="55">
        <v>1</v>
      </c>
      <c r="AJ25" s="55"/>
      <c r="AK25" s="55">
        <v>1</v>
      </c>
      <c r="AL25" s="55"/>
      <c r="AM25" s="55">
        <v>2</v>
      </c>
      <c r="AN25" s="55">
        <v>1</v>
      </c>
      <c r="AO25" s="55"/>
      <c r="AP25" s="55"/>
      <c r="AQ25" s="55"/>
      <c r="AR25" s="53">
        <f t="shared" si="10"/>
        <v>5</v>
      </c>
      <c r="AS25" s="55"/>
      <c r="AT25" s="55">
        <v>1</v>
      </c>
      <c r="AU25" s="55"/>
      <c r="AV25" s="55">
        <v>1</v>
      </c>
      <c r="AW25" s="55"/>
      <c r="AX25" s="55">
        <v>2</v>
      </c>
      <c r="AY25" s="55">
        <v>1</v>
      </c>
      <c r="AZ25" s="55"/>
      <c r="BA25" s="55"/>
      <c r="BB25" s="55"/>
      <c r="BC25" s="5">
        <f t="shared" si="11"/>
        <v>0</v>
      </c>
      <c r="BD25" s="4"/>
      <c r="BE25" s="4"/>
      <c r="BF25" s="4"/>
      <c r="BG25" s="4"/>
      <c r="BH25" s="4"/>
      <c r="BI25" s="4"/>
      <c r="BJ25" s="4"/>
    </row>
    <row r="26" spans="1:62" s="58" customFormat="1" ht="14.45" customHeight="1" x14ac:dyDescent="0.15">
      <c r="A26" s="52">
        <v>414410014</v>
      </c>
      <c r="B26" s="53" t="str">
        <f>IFERROR(VLOOKUP(A26,[1]様式１①!$F$10:$K$733,2,0),"")</f>
        <v>佐賀県</v>
      </c>
      <c r="C26" s="53" t="str">
        <f>IFERROR(VLOOKUP(A26,[1]様式１①!$F$10:$K$733,3,0),"")</f>
        <v>太良町</v>
      </c>
      <c r="D26" s="53">
        <f>IF(ISERROR(VLOOKUP(B26&amp;C26,[1]地方公共団体コード!D:E,2,0)),"",VLOOKUP(B26&amp;C26,[1]地方公共団体コード!D:E,2,0))</f>
        <v>41441</v>
      </c>
      <c r="E26" s="53" t="str">
        <f>IFERROR(VLOOKUP(A26,[1]様式１①!$F$10:$K$733,5,0),"")</f>
        <v>波瀬ノ浦</v>
      </c>
      <c r="F26" s="53">
        <f>IFERROR(VLOOKUP(A26,[1]様式１①!$F$10:$K$733,6,0),"")</f>
        <v>14</v>
      </c>
      <c r="G26" s="54">
        <f t="shared" si="7"/>
        <v>414410014</v>
      </c>
      <c r="H26" s="55" t="s">
        <v>7267</v>
      </c>
      <c r="I26" s="56">
        <v>2</v>
      </c>
      <c r="J26" s="56"/>
      <c r="K26" s="55"/>
      <c r="L26" s="55"/>
      <c r="M26" s="55">
        <v>1</v>
      </c>
      <c r="N26" s="55">
        <v>0</v>
      </c>
      <c r="O26" s="57">
        <f t="shared" si="8"/>
        <v>18</v>
      </c>
      <c r="P26" s="55"/>
      <c r="Q26" s="55">
        <v>2</v>
      </c>
      <c r="R26" s="55"/>
      <c r="S26" s="55"/>
      <c r="T26" s="55">
        <v>14</v>
      </c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>
        <v>4</v>
      </c>
      <c r="AF26" s="55"/>
      <c r="AG26" s="53">
        <f t="shared" si="9"/>
        <v>18</v>
      </c>
      <c r="AH26" s="55">
        <v>1</v>
      </c>
      <c r="AI26" s="55"/>
      <c r="AJ26" s="55">
        <v>1</v>
      </c>
      <c r="AK26" s="55">
        <v>4</v>
      </c>
      <c r="AL26" s="55">
        <v>2</v>
      </c>
      <c r="AM26" s="55">
        <v>6</v>
      </c>
      <c r="AN26" s="55"/>
      <c r="AO26" s="55">
        <v>4</v>
      </c>
      <c r="AP26" s="55"/>
      <c r="AQ26" s="55"/>
      <c r="AR26" s="53">
        <f t="shared" si="10"/>
        <v>3</v>
      </c>
      <c r="AS26" s="55"/>
      <c r="AT26" s="55"/>
      <c r="AU26" s="55"/>
      <c r="AV26" s="55">
        <v>2</v>
      </c>
      <c r="AW26" s="55"/>
      <c r="AX26" s="55">
        <v>1</v>
      </c>
      <c r="AY26" s="55"/>
      <c r="AZ26" s="55"/>
      <c r="BA26" s="55"/>
      <c r="BB26" s="55"/>
      <c r="BC26" s="5">
        <f t="shared" si="11"/>
        <v>0</v>
      </c>
      <c r="BD26" s="4"/>
      <c r="BE26" s="4"/>
      <c r="BF26" s="4"/>
      <c r="BG26" s="4"/>
      <c r="BH26" s="4"/>
      <c r="BI26" s="4"/>
      <c r="BJ26" s="4"/>
    </row>
    <row r="27" spans="1:62" s="58" customFormat="1" ht="14.45" customHeight="1" x14ac:dyDescent="0.15">
      <c r="A27" s="52">
        <v>414410015</v>
      </c>
      <c r="B27" s="53" t="str">
        <f>IFERROR(VLOOKUP(A27,[1]様式１①!$F$10:$K$733,2,0),"")</f>
        <v>佐賀県</v>
      </c>
      <c r="C27" s="53" t="str">
        <f>IFERROR(VLOOKUP(A27,[1]様式１①!$F$10:$K$733,3,0),"")</f>
        <v>太良町</v>
      </c>
      <c r="D27" s="53">
        <f>IF(ISERROR(VLOOKUP(B27&amp;C27,[1]地方公共団体コード!D:E,2,0)),"",VLOOKUP(B27&amp;C27,[1]地方公共団体コード!D:E,2,0))</f>
        <v>41441</v>
      </c>
      <c r="E27" s="53" t="str">
        <f>IFERROR(VLOOKUP(A27,[1]様式１①!$F$10:$K$733,5,0),"")</f>
        <v>里</v>
      </c>
      <c r="F27" s="53">
        <f>IFERROR(VLOOKUP(A27,[1]様式１①!$F$10:$K$733,6,0),"")</f>
        <v>15</v>
      </c>
      <c r="G27" s="54">
        <f t="shared" si="7"/>
        <v>414410015</v>
      </c>
      <c r="H27" s="55" t="s">
        <v>7268</v>
      </c>
      <c r="I27" s="56">
        <v>2</v>
      </c>
      <c r="J27" s="56"/>
      <c r="K27" s="55"/>
      <c r="L27" s="55"/>
      <c r="M27" s="55">
        <v>1</v>
      </c>
      <c r="N27" s="55">
        <v>0</v>
      </c>
      <c r="O27" s="57">
        <f t="shared" si="8"/>
        <v>17</v>
      </c>
      <c r="P27" s="55">
        <v>2</v>
      </c>
      <c r="Q27" s="55">
        <v>4</v>
      </c>
      <c r="R27" s="55"/>
      <c r="S27" s="55"/>
      <c r="T27" s="55">
        <v>17</v>
      </c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3">
        <f t="shared" si="9"/>
        <v>17</v>
      </c>
      <c r="AH27" s="55"/>
      <c r="AI27" s="55"/>
      <c r="AJ27" s="55"/>
      <c r="AK27" s="55"/>
      <c r="AL27" s="55">
        <v>1</v>
      </c>
      <c r="AM27" s="55">
        <v>5</v>
      </c>
      <c r="AN27" s="55">
        <v>7</v>
      </c>
      <c r="AO27" s="55">
        <v>2</v>
      </c>
      <c r="AP27" s="55">
        <v>2</v>
      </c>
      <c r="AQ27" s="55"/>
      <c r="AR27" s="53">
        <f t="shared" si="10"/>
        <v>6</v>
      </c>
      <c r="AS27" s="55"/>
      <c r="AT27" s="55"/>
      <c r="AU27" s="55"/>
      <c r="AV27" s="55"/>
      <c r="AW27" s="55"/>
      <c r="AX27" s="55">
        <v>2</v>
      </c>
      <c r="AY27" s="55">
        <v>2</v>
      </c>
      <c r="AZ27" s="55">
        <v>1</v>
      </c>
      <c r="BA27" s="55">
        <v>1</v>
      </c>
      <c r="BB27" s="55"/>
      <c r="BC27" s="5">
        <f t="shared" si="11"/>
        <v>0</v>
      </c>
      <c r="BD27" s="4"/>
      <c r="BE27" s="4"/>
      <c r="BF27" s="4"/>
      <c r="BG27" s="4"/>
      <c r="BH27" s="4"/>
      <c r="BI27" s="4"/>
      <c r="BJ27" s="4"/>
    </row>
    <row r="28" spans="1:62" s="58" customFormat="1" ht="14.45" customHeight="1" x14ac:dyDescent="0.15">
      <c r="A28" s="52">
        <v>414410016</v>
      </c>
      <c r="B28" s="53" t="str">
        <f>IFERROR(VLOOKUP(A28,[1]様式１①!$F$10:$K$733,2,0),"")</f>
        <v>佐賀県</v>
      </c>
      <c r="C28" s="53" t="str">
        <f>IFERROR(VLOOKUP(A28,[1]様式１①!$F$10:$K$733,3,0),"")</f>
        <v>太良町</v>
      </c>
      <c r="D28" s="53">
        <f>IF(ISERROR(VLOOKUP(B28&amp;C28,[1]地方公共団体コード!D:E,2,0)),"",VLOOKUP(B28&amp;C28,[1]地方公共団体コード!D:E,2,0))</f>
        <v>41441</v>
      </c>
      <c r="E28" s="53" t="str">
        <f>IFERROR(VLOOKUP(A28,[1]様式１①!$F$10:$K$733,5,0),"")</f>
        <v>中畑</v>
      </c>
      <c r="F28" s="53">
        <f>IFERROR(VLOOKUP(A28,[1]様式１①!$F$10:$K$733,6,0),"")</f>
        <v>16</v>
      </c>
      <c r="G28" s="54">
        <f t="shared" si="7"/>
        <v>414410016</v>
      </c>
      <c r="H28" s="55" t="s">
        <v>7269</v>
      </c>
      <c r="I28" s="56">
        <v>2</v>
      </c>
      <c r="J28" s="56"/>
      <c r="K28" s="55"/>
      <c r="L28" s="55"/>
      <c r="M28" s="55">
        <v>1</v>
      </c>
      <c r="N28" s="55">
        <v>0</v>
      </c>
      <c r="O28" s="57">
        <f t="shared" si="8"/>
        <v>3</v>
      </c>
      <c r="P28" s="55"/>
      <c r="Q28" s="55">
        <v>3</v>
      </c>
      <c r="R28" s="55"/>
      <c r="S28" s="55"/>
      <c r="T28" s="55">
        <v>3</v>
      </c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3">
        <f t="shared" si="9"/>
        <v>3</v>
      </c>
      <c r="AH28" s="55"/>
      <c r="AI28" s="55">
        <v>1</v>
      </c>
      <c r="AJ28" s="55"/>
      <c r="AK28" s="55"/>
      <c r="AL28" s="55">
        <v>1</v>
      </c>
      <c r="AM28" s="55">
        <v>1</v>
      </c>
      <c r="AN28" s="55"/>
      <c r="AO28" s="55"/>
      <c r="AP28" s="55"/>
      <c r="AQ28" s="55"/>
      <c r="AR28" s="53">
        <f t="shared" si="10"/>
        <v>3</v>
      </c>
      <c r="AS28" s="55"/>
      <c r="AT28" s="55">
        <v>1</v>
      </c>
      <c r="AU28" s="55"/>
      <c r="AV28" s="55"/>
      <c r="AW28" s="55"/>
      <c r="AX28" s="55">
        <v>1</v>
      </c>
      <c r="AY28" s="55">
        <v>1</v>
      </c>
      <c r="AZ28" s="55"/>
      <c r="BA28" s="55"/>
      <c r="BB28" s="55"/>
      <c r="BC28" s="5">
        <f t="shared" si="11"/>
        <v>0</v>
      </c>
      <c r="BD28" s="4"/>
      <c r="BE28" s="4"/>
      <c r="BF28" s="4"/>
      <c r="BG28" s="4"/>
      <c r="BH28" s="4"/>
      <c r="BI28" s="4"/>
      <c r="BJ28" s="4"/>
    </row>
    <row r="29" spans="1:62" s="58" customFormat="1" ht="14.45" customHeight="1" x14ac:dyDescent="0.15">
      <c r="A29" s="52">
        <v>414410017</v>
      </c>
      <c r="B29" s="53" t="str">
        <f>IFERROR(VLOOKUP(A29,[1]様式１①!$F$10:$K$733,2,0),"")</f>
        <v>佐賀県</v>
      </c>
      <c r="C29" s="53" t="str">
        <f>IFERROR(VLOOKUP(A29,[1]様式１①!$F$10:$K$733,3,0),"")</f>
        <v>太良町</v>
      </c>
      <c r="D29" s="53">
        <f>IF(ISERROR(VLOOKUP(B29&amp;C29,[1]地方公共団体コード!D:E,2,0)),"",VLOOKUP(B29&amp;C29,[1]地方公共団体コード!D:E,2,0))</f>
        <v>41441</v>
      </c>
      <c r="E29" s="53" t="str">
        <f>IFERROR(VLOOKUP(A29,[1]様式１①!$F$10:$K$733,5,0),"")</f>
        <v>今里</v>
      </c>
      <c r="F29" s="53">
        <f>IFERROR(VLOOKUP(A29,[1]様式１①!$F$10:$K$733,6,0),"")</f>
        <v>17</v>
      </c>
      <c r="G29" s="54">
        <f t="shared" si="7"/>
        <v>414410017</v>
      </c>
      <c r="H29" s="55" t="s">
        <v>7270</v>
      </c>
      <c r="I29" s="56">
        <v>2</v>
      </c>
      <c r="J29" s="56"/>
      <c r="K29" s="55"/>
      <c r="L29" s="55"/>
      <c r="M29" s="55">
        <v>1</v>
      </c>
      <c r="N29" s="55">
        <v>0</v>
      </c>
      <c r="O29" s="57">
        <f t="shared" si="8"/>
        <v>22</v>
      </c>
      <c r="P29" s="55">
        <v>5</v>
      </c>
      <c r="Q29" s="55">
        <v>3</v>
      </c>
      <c r="R29" s="55"/>
      <c r="S29" s="55"/>
      <c r="T29" s="55">
        <v>22</v>
      </c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3">
        <f t="shared" si="9"/>
        <v>22</v>
      </c>
      <c r="AH29" s="55"/>
      <c r="AI29" s="55"/>
      <c r="AJ29" s="55"/>
      <c r="AK29" s="55">
        <v>3</v>
      </c>
      <c r="AL29" s="55">
        <v>5</v>
      </c>
      <c r="AM29" s="55">
        <v>4</v>
      </c>
      <c r="AN29" s="55">
        <v>2</v>
      </c>
      <c r="AO29" s="55">
        <v>1</v>
      </c>
      <c r="AP29" s="55">
        <v>3</v>
      </c>
      <c r="AQ29" s="55">
        <v>4</v>
      </c>
      <c r="AR29" s="53">
        <f t="shared" si="10"/>
        <v>3</v>
      </c>
      <c r="AS29" s="55"/>
      <c r="AT29" s="55"/>
      <c r="AU29" s="55"/>
      <c r="AV29" s="55"/>
      <c r="AW29" s="55">
        <v>2</v>
      </c>
      <c r="AX29" s="55"/>
      <c r="AY29" s="55">
        <v>1</v>
      </c>
      <c r="AZ29" s="55"/>
      <c r="BA29" s="55"/>
      <c r="BB29" s="55"/>
      <c r="BC29" s="5">
        <f t="shared" si="11"/>
        <v>0</v>
      </c>
      <c r="BD29" s="4"/>
      <c r="BE29" s="4"/>
      <c r="BF29" s="4"/>
      <c r="BG29" s="4"/>
      <c r="BH29" s="4"/>
      <c r="BI29" s="4"/>
      <c r="BJ29" s="4"/>
    </row>
    <row r="30" spans="1:62" s="58" customFormat="1" ht="14.45" customHeight="1" x14ac:dyDescent="0.15">
      <c r="A30" s="52">
        <v>414410018</v>
      </c>
      <c r="B30" s="53" t="str">
        <f>IFERROR(VLOOKUP(A30,[1]様式１①!$F$10:$K$733,2,0),"")</f>
        <v>佐賀県</v>
      </c>
      <c r="C30" s="53" t="str">
        <f>IFERROR(VLOOKUP(A30,[1]様式１①!$F$10:$K$733,3,0),"")</f>
        <v>太良町</v>
      </c>
      <c r="D30" s="53">
        <f>IF(ISERROR(VLOOKUP(B30&amp;C30,[1]地方公共団体コード!D:E,2,0)),"",VLOOKUP(B30&amp;C30,[1]地方公共団体コード!D:E,2,0))</f>
        <v>41441</v>
      </c>
      <c r="E30" s="53" t="str">
        <f>IFERROR(VLOOKUP(A30,[1]様式１①!$F$10:$K$733,5,0),"")</f>
        <v>平野</v>
      </c>
      <c r="F30" s="53">
        <f>IFERROR(VLOOKUP(A30,[1]様式１①!$F$10:$K$733,6,0),"")</f>
        <v>18</v>
      </c>
      <c r="G30" s="54">
        <f t="shared" si="7"/>
        <v>414410018</v>
      </c>
      <c r="H30" s="55" t="s">
        <v>7271</v>
      </c>
      <c r="I30" s="56">
        <v>2</v>
      </c>
      <c r="J30" s="56"/>
      <c r="K30" s="55"/>
      <c r="L30" s="55"/>
      <c r="M30" s="55">
        <v>1</v>
      </c>
      <c r="N30" s="55">
        <v>0</v>
      </c>
      <c r="O30" s="57">
        <f t="shared" si="8"/>
        <v>21</v>
      </c>
      <c r="P30" s="55"/>
      <c r="Q30" s="55">
        <v>3</v>
      </c>
      <c r="R30" s="55">
        <v>1</v>
      </c>
      <c r="S30" s="55"/>
      <c r="T30" s="55">
        <v>21</v>
      </c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3">
        <f t="shared" si="9"/>
        <v>21</v>
      </c>
      <c r="AH30" s="55"/>
      <c r="AI30" s="55">
        <v>2</v>
      </c>
      <c r="AJ30" s="55">
        <v>3</v>
      </c>
      <c r="AK30" s="55">
        <v>1</v>
      </c>
      <c r="AL30" s="55">
        <v>4</v>
      </c>
      <c r="AM30" s="55">
        <v>3</v>
      </c>
      <c r="AN30" s="55">
        <v>5</v>
      </c>
      <c r="AO30" s="55">
        <v>1</v>
      </c>
      <c r="AP30" s="55">
        <v>2</v>
      </c>
      <c r="AQ30" s="55"/>
      <c r="AR30" s="53">
        <f t="shared" si="10"/>
        <v>3</v>
      </c>
      <c r="AS30" s="55"/>
      <c r="AT30" s="55"/>
      <c r="AU30" s="55">
        <v>1</v>
      </c>
      <c r="AV30" s="55"/>
      <c r="AW30" s="55">
        <v>2</v>
      </c>
      <c r="AX30" s="55"/>
      <c r="AY30" s="55"/>
      <c r="AZ30" s="55"/>
      <c r="BA30" s="55"/>
      <c r="BB30" s="55"/>
      <c r="BC30" s="5">
        <f t="shared" si="11"/>
        <v>0</v>
      </c>
      <c r="BD30" s="4"/>
      <c r="BE30" s="4"/>
      <c r="BF30" s="4"/>
      <c r="BG30" s="4"/>
      <c r="BH30" s="4"/>
      <c r="BI30" s="4"/>
      <c r="BJ30" s="4"/>
    </row>
    <row r="31" spans="1:62" s="58" customFormat="1" ht="14.45" customHeight="1" x14ac:dyDescent="0.15">
      <c r="A31" s="52">
        <v>414410019</v>
      </c>
      <c r="B31" s="53" t="str">
        <f>IFERROR(VLOOKUP(A31,[1]様式１①!$F$10:$K$733,2,0),"")</f>
        <v>佐賀県</v>
      </c>
      <c r="C31" s="53" t="str">
        <f>IFERROR(VLOOKUP(A31,[1]様式１①!$F$10:$K$733,3,0),"")</f>
        <v>太良町</v>
      </c>
      <c r="D31" s="53">
        <f>IF(ISERROR(VLOOKUP(B31&amp;C31,[1]地方公共団体コード!D:E,2,0)),"",VLOOKUP(B31&amp;C31,[1]地方公共団体コード!D:E,2,0))</f>
        <v>41441</v>
      </c>
      <c r="E31" s="53" t="str">
        <f>IFERROR(VLOOKUP(A31,[1]様式１①!$F$10:$K$733,5,0),"")</f>
        <v>黒金</v>
      </c>
      <c r="F31" s="53">
        <f>IFERROR(VLOOKUP(A31,[1]様式１①!$F$10:$K$733,6,0),"")</f>
        <v>19</v>
      </c>
      <c r="G31" s="54">
        <f t="shared" si="7"/>
        <v>414410019</v>
      </c>
      <c r="H31" s="55" t="s">
        <v>7272</v>
      </c>
      <c r="I31" s="56">
        <v>2</v>
      </c>
      <c r="J31" s="56"/>
      <c r="K31" s="55"/>
      <c r="L31" s="55"/>
      <c r="M31" s="55">
        <v>1</v>
      </c>
      <c r="N31" s="55">
        <v>0</v>
      </c>
      <c r="O31" s="57">
        <f t="shared" si="8"/>
        <v>7</v>
      </c>
      <c r="P31" s="55"/>
      <c r="Q31" s="55">
        <v>1</v>
      </c>
      <c r="R31" s="55">
        <v>1</v>
      </c>
      <c r="S31" s="55"/>
      <c r="T31" s="55">
        <v>7</v>
      </c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3">
        <f t="shared" si="9"/>
        <v>7</v>
      </c>
      <c r="AH31" s="55">
        <v>1</v>
      </c>
      <c r="AI31" s="55"/>
      <c r="AJ31" s="55">
        <v>2</v>
      </c>
      <c r="AK31" s="55"/>
      <c r="AL31" s="55"/>
      <c r="AM31" s="55">
        <v>1</v>
      </c>
      <c r="AN31" s="55">
        <v>2</v>
      </c>
      <c r="AO31" s="55">
        <v>1</v>
      </c>
      <c r="AP31" s="55"/>
      <c r="AQ31" s="55"/>
      <c r="AR31" s="53">
        <f t="shared" si="10"/>
        <v>3</v>
      </c>
      <c r="AS31" s="55">
        <v>1</v>
      </c>
      <c r="AT31" s="55"/>
      <c r="AU31" s="55">
        <v>2</v>
      </c>
      <c r="AV31" s="55"/>
      <c r="AW31" s="55"/>
      <c r="AX31" s="55"/>
      <c r="AY31" s="55"/>
      <c r="AZ31" s="55"/>
      <c r="BA31" s="55"/>
      <c r="BB31" s="55"/>
      <c r="BC31" s="5">
        <f t="shared" si="11"/>
        <v>0</v>
      </c>
      <c r="BD31" s="4"/>
      <c r="BE31" s="4"/>
      <c r="BF31" s="4"/>
      <c r="BG31" s="4"/>
      <c r="BH31" s="4"/>
      <c r="BI31" s="4"/>
      <c r="BJ31" s="4"/>
    </row>
    <row r="32" spans="1:62" s="58" customFormat="1" ht="14.45" customHeight="1" x14ac:dyDescent="0.15">
      <c r="A32" s="52">
        <v>414410020</v>
      </c>
      <c r="B32" s="53" t="str">
        <f>IFERROR(VLOOKUP(A32,[1]様式１①!$F$10:$K$733,2,0),"")</f>
        <v>佐賀県</v>
      </c>
      <c r="C32" s="53" t="str">
        <f>IFERROR(VLOOKUP(A32,[1]様式１①!$F$10:$K$733,3,0),"")</f>
        <v>太良町</v>
      </c>
      <c r="D32" s="53">
        <f>IF(ISERROR(VLOOKUP(B32&amp;C32,[1]地方公共団体コード!D:E,2,0)),"",VLOOKUP(B32&amp;C32,[1]地方公共団体コード!D:E,2,0))</f>
        <v>41441</v>
      </c>
      <c r="E32" s="53" t="str">
        <f>IFERROR(VLOOKUP(A32,[1]様式１①!$F$10:$K$733,5,0),"")</f>
        <v>青木平</v>
      </c>
      <c r="F32" s="53">
        <f>IFERROR(VLOOKUP(A32,[1]様式１①!$F$10:$K$733,6,0),"")</f>
        <v>20</v>
      </c>
      <c r="G32" s="54">
        <f t="shared" si="7"/>
        <v>414410020</v>
      </c>
      <c r="H32" s="55" t="s">
        <v>7273</v>
      </c>
      <c r="I32" s="56">
        <v>2</v>
      </c>
      <c r="J32" s="56"/>
      <c r="K32" s="55"/>
      <c r="L32" s="55"/>
      <c r="M32" s="55">
        <v>1</v>
      </c>
      <c r="N32" s="55">
        <v>0</v>
      </c>
      <c r="O32" s="57">
        <f t="shared" si="8"/>
        <v>9</v>
      </c>
      <c r="P32" s="55"/>
      <c r="Q32" s="55">
        <v>1</v>
      </c>
      <c r="R32" s="55"/>
      <c r="S32" s="55"/>
      <c r="T32" s="55">
        <v>9</v>
      </c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3">
        <f t="shared" si="9"/>
        <v>9</v>
      </c>
      <c r="AH32" s="55"/>
      <c r="AI32" s="55">
        <v>1</v>
      </c>
      <c r="AJ32" s="55">
        <v>1</v>
      </c>
      <c r="AK32" s="55"/>
      <c r="AL32" s="55">
        <v>4</v>
      </c>
      <c r="AM32" s="55">
        <v>2</v>
      </c>
      <c r="AN32" s="55"/>
      <c r="AO32" s="55">
        <v>1</v>
      </c>
      <c r="AP32" s="55"/>
      <c r="AQ32" s="55"/>
      <c r="AR32" s="53">
        <f t="shared" si="10"/>
        <v>3</v>
      </c>
      <c r="AS32" s="55"/>
      <c r="AT32" s="55"/>
      <c r="AU32" s="55"/>
      <c r="AV32" s="55"/>
      <c r="AW32" s="55">
        <v>1</v>
      </c>
      <c r="AX32" s="55">
        <v>1</v>
      </c>
      <c r="AY32" s="55"/>
      <c r="AZ32" s="55">
        <v>1</v>
      </c>
      <c r="BA32" s="55"/>
      <c r="BB32" s="55"/>
      <c r="BC32" s="5">
        <f t="shared" si="11"/>
        <v>0</v>
      </c>
      <c r="BD32" s="4"/>
      <c r="BE32" s="4"/>
      <c r="BF32" s="4"/>
      <c r="BG32" s="4"/>
      <c r="BH32" s="4"/>
      <c r="BI32" s="4"/>
      <c r="BJ32" s="4"/>
    </row>
    <row r="33" spans="1:62" s="113" customFormat="1" ht="14.45" customHeight="1" x14ac:dyDescent="0.15">
      <c r="A33" s="158"/>
      <c r="B33" s="159"/>
      <c r="C33" s="159"/>
      <c r="D33" s="159"/>
      <c r="E33" s="159"/>
      <c r="F33" s="159"/>
      <c r="G33" s="160"/>
      <c r="H33" s="161"/>
      <c r="I33" s="162"/>
      <c r="J33" s="162"/>
      <c r="K33" s="161"/>
      <c r="L33" s="161"/>
      <c r="M33" s="161"/>
      <c r="N33" s="161"/>
      <c r="O33" s="163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59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59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4"/>
      <c r="BD33" s="165"/>
      <c r="BE33" s="165"/>
      <c r="BF33" s="165"/>
      <c r="BG33" s="165"/>
      <c r="BH33" s="165"/>
      <c r="BI33" s="165"/>
      <c r="BJ33" s="165"/>
    </row>
    <row r="34" spans="1:62" s="113" customFormat="1" ht="14.45" customHeight="1" x14ac:dyDescent="0.15">
      <c r="A34" s="158"/>
      <c r="B34" s="159"/>
      <c r="C34" s="159"/>
      <c r="D34" s="159"/>
      <c r="E34" s="159"/>
      <c r="F34" s="159"/>
      <c r="G34" s="160"/>
      <c r="H34" s="161"/>
      <c r="I34" s="162"/>
      <c r="J34" s="162"/>
      <c r="K34" s="161"/>
      <c r="L34" s="161"/>
      <c r="M34" s="161"/>
      <c r="N34" s="161"/>
      <c r="O34" s="163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59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59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4"/>
      <c r="BD34" s="165"/>
      <c r="BE34" s="165"/>
      <c r="BF34" s="165"/>
      <c r="BG34" s="165"/>
      <c r="BH34" s="165"/>
      <c r="BI34" s="165"/>
      <c r="BJ34" s="165"/>
    </row>
    <row r="35" spans="1:62" s="113" customFormat="1" ht="14.45" customHeight="1" x14ac:dyDescent="0.15">
      <c r="A35" s="158"/>
      <c r="B35" s="159"/>
      <c r="C35" s="159"/>
      <c r="D35" s="159"/>
      <c r="E35" s="159"/>
      <c r="F35" s="159"/>
      <c r="G35" s="160"/>
      <c r="H35" s="161"/>
      <c r="I35" s="162"/>
      <c r="J35" s="162"/>
      <c r="K35" s="161"/>
      <c r="L35" s="161"/>
      <c r="M35" s="161"/>
      <c r="N35" s="161"/>
      <c r="O35" s="163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59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59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4"/>
      <c r="BD35" s="165"/>
      <c r="BE35" s="165"/>
      <c r="BF35" s="165"/>
      <c r="BG35" s="165"/>
      <c r="BH35" s="165"/>
      <c r="BI35" s="165"/>
      <c r="BJ35" s="165"/>
    </row>
    <row r="36" spans="1:62" s="113" customFormat="1" ht="14.45" customHeight="1" x14ac:dyDescent="0.15">
      <c r="A36" s="158"/>
      <c r="B36" s="159"/>
      <c r="C36" s="159"/>
      <c r="D36" s="159"/>
      <c r="E36" s="159"/>
      <c r="F36" s="159"/>
      <c r="G36" s="160"/>
      <c r="H36" s="161"/>
      <c r="I36" s="162"/>
      <c r="J36" s="162"/>
      <c r="K36" s="161"/>
      <c r="L36" s="161"/>
      <c r="M36" s="161"/>
      <c r="N36" s="161"/>
      <c r="O36" s="163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59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59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4"/>
      <c r="BD36" s="165"/>
      <c r="BE36" s="165"/>
      <c r="BF36" s="165"/>
      <c r="BG36" s="165"/>
      <c r="BH36" s="165"/>
      <c r="BI36" s="165"/>
      <c r="BJ36" s="165"/>
    </row>
    <row r="37" spans="1:62" s="113" customFormat="1" ht="14.45" customHeight="1" x14ac:dyDescent="0.15">
      <c r="A37" s="158"/>
      <c r="B37" s="159"/>
      <c r="C37" s="159"/>
      <c r="D37" s="159"/>
      <c r="E37" s="159"/>
      <c r="F37" s="159"/>
      <c r="G37" s="160"/>
      <c r="H37" s="161"/>
      <c r="I37" s="162"/>
      <c r="J37" s="162"/>
      <c r="K37" s="161"/>
      <c r="L37" s="161"/>
      <c r="M37" s="161"/>
      <c r="N37" s="161"/>
      <c r="O37" s="163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59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59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4"/>
      <c r="BD37" s="165"/>
      <c r="BE37" s="165"/>
      <c r="BF37" s="165"/>
      <c r="BG37" s="165"/>
      <c r="BH37" s="165"/>
      <c r="BI37" s="165"/>
      <c r="BJ37" s="165"/>
    </row>
    <row r="38" spans="1:62" s="113" customFormat="1" ht="14.45" customHeight="1" x14ac:dyDescent="0.15">
      <c r="A38" s="158"/>
      <c r="B38" s="159"/>
      <c r="C38" s="159"/>
      <c r="D38" s="159"/>
      <c r="E38" s="159"/>
      <c r="F38" s="159"/>
      <c r="G38" s="160"/>
      <c r="H38" s="161"/>
      <c r="I38" s="162"/>
      <c r="J38" s="162"/>
      <c r="K38" s="161"/>
      <c r="L38" s="161"/>
      <c r="M38" s="161"/>
      <c r="N38" s="161"/>
      <c r="O38" s="163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59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59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4"/>
      <c r="BD38" s="165"/>
      <c r="BE38" s="165"/>
      <c r="BF38" s="165"/>
      <c r="BG38" s="165"/>
      <c r="BH38" s="165"/>
      <c r="BI38" s="165"/>
      <c r="BJ38" s="165"/>
    </row>
    <row r="39" spans="1:62" s="113" customFormat="1" ht="14.45" customHeight="1" x14ac:dyDescent="0.15">
      <c r="A39" s="158"/>
      <c r="B39" s="159"/>
      <c r="C39" s="159"/>
      <c r="D39" s="159"/>
      <c r="E39" s="159"/>
      <c r="F39" s="159"/>
      <c r="G39" s="160"/>
      <c r="H39" s="161"/>
      <c r="I39" s="162"/>
      <c r="J39" s="162"/>
      <c r="K39" s="161"/>
      <c r="L39" s="161"/>
      <c r="M39" s="161"/>
      <c r="N39" s="161"/>
      <c r="O39" s="163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59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59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4"/>
      <c r="BD39" s="165"/>
      <c r="BE39" s="165"/>
      <c r="BF39" s="165"/>
      <c r="BG39" s="165"/>
      <c r="BH39" s="165"/>
      <c r="BI39" s="165"/>
      <c r="BJ39" s="165"/>
    </row>
    <row r="40" spans="1:62" s="113" customFormat="1" ht="14.45" customHeight="1" x14ac:dyDescent="0.15">
      <c r="A40" s="158"/>
      <c r="B40" s="159"/>
      <c r="C40" s="159"/>
      <c r="D40" s="159"/>
      <c r="E40" s="159"/>
      <c r="F40" s="159"/>
      <c r="G40" s="160"/>
      <c r="H40" s="161"/>
      <c r="I40" s="162"/>
      <c r="J40" s="162"/>
      <c r="K40" s="161"/>
      <c r="L40" s="161"/>
      <c r="M40" s="161"/>
      <c r="N40" s="161"/>
      <c r="O40" s="163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59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59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4"/>
      <c r="BD40" s="165"/>
      <c r="BE40" s="165"/>
      <c r="BF40" s="165"/>
      <c r="BG40" s="165"/>
      <c r="BH40" s="165"/>
      <c r="BI40" s="165"/>
      <c r="BJ40" s="165"/>
    </row>
    <row r="41" spans="1:62" s="113" customFormat="1" ht="14.45" customHeight="1" x14ac:dyDescent="0.15">
      <c r="A41" s="158"/>
      <c r="B41" s="159"/>
      <c r="C41" s="159"/>
      <c r="D41" s="159"/>
      <c r="E41" s="159"/>
      <c r="F41" s="159"/>
      <c r="G41" s="160"/>
      <c r="H41" s="161"/>
      <c r="I41" s="162"/>
      <c r="J41" s="162"/>
      <c r="K41" s="161"/>
      <c r="L41" s="161"/>
      <c r="M41" s="161"/>
      <c r="N41" s="161"/>
      <c r="O41" s="163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59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59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4"/>
      <c r="BD41" s="165"/>
      <c r="BE41" s="165"/>
      <c r="BF41" s="165"/>
      <c r="BG41" s="165"/>
      <c r="BH41" s="165"/>
      <c r="BI41" s="165"/>
      <c r="BJ41" s="165"/>
    </row>
    <row r="42" spans="1:62" s="113" customFormat="1" ht="14.45" customHeight="1" x14ac:dyDescent="0.15">
      <c r="A42" s="158"/>
      <c r="B42" s="159"/>
      <c r="C42" s="159"/>
      <c r="D42" s="159"/>
      <c r="E42" s="159"/>
      <c r="F42" s="159"/>
      <c r="G42" s="160"/>
      <c r="H42" s="161"/>
      <c r="I42" s="162"/>
      <c r="J42" s="162"/>
      <c r="K42" s="161"/>
      <c r="L42" s="161"/>
      <c r="M42" s="161"/>
      <c r="N42" s="161"/>
      <c r="O42" s="163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59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59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4"/>
      <c r="BD42" s="165"/>
      <c r="BE42" s="165"/>
      <c r="BF42" s="165"/>
      <c r="BG42" s="165"/>
      <c r="BH42" s="165"/>
      <c r="BI42" s="165"/>
      <c r="BJ42" s="165"/>
    </row>
    <row r="43" spans="1:62" s="113" customFormat="1" ht="14.45" customHeight="1" x14ac:dyDescent="0.15">
      <c r="A43" s="158"/>
      <c r="B43" s="159"/>
      <c r="C43" s="159"/>
      <c r="D43" s="159"/>
      <c r="E43" s="159"/>
      <c r="F43" s="159"/>
      <c r="G43" s="160"/>
      <c r="H43" s="161"/>
      <c r="I43" s="162"/>
      <c r="J43" s="162"/>
      <c r="K43" s="161"/>
      <c r="L43" s="161"/>
      <c r="M43" s="161"/>
      <c r="N43" s="161"/>
      <c r="O43" s="163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59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59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4"/>
      <c r="BD43" s="165"/>
      <c r="BE43" s="165"/>
      <c r="BF43" s="165"/>
      <c r="BG43" s="165"/>
      <c r="BH43" s="165"/>
      <c r="BI43" s="165"/>
      <c r="BJ43" s="165"/>
    </row>
    <row r="44" spans="1:62" s="113" customFormat="1" ht="14.45" customHeight="1" x14ac:dyDescent="0.15">
      <c r="A44" s="158"/>
      <c r="B44" s="159"/>
      <c r="C44" s="159"/>
      <c r="D44" s="159"/>
      <c r="E44" s="159"/>
      <c r="F44" s="159"/>
      <c r="G44" s="160"/>
      <c r="H44" s="161"/>
      <c r="I44" s="162"/>
      <c r="J44" s="162"/>
      <c r="K44" s="161"/>
      <c r="L44" s="161"/>
      <c r="M44" s="161"/>
      <c r="N44" s="161"/>
      <c r="O44" s="163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59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59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4"/>
      <c r="BD44" s="165"/>
      <c r="BE44" s="165"/>
      <c r="BF44" s="165"/>
      <c r="BG44" s="165"/>
      <c r="BH44" s="165"/>
      <c r="BI44" s="165"/>
      <c r="BJ44" s="165"/>
    </row>
    <row r="45" spans="1:62" s="113" customFormat="1" ht="14.45" customHeight="1" x14ac:dyDescent="0.15">
      <c r="A45" s="158"/>
      <c r="B45" s="159"/>
      <c r="C45" s="159"/>
      <c r="D45" s="159"/>
      <c r="E45" s="159"/>
      <c r="F45" s="159"/>
      <c r="G45" s="160"/>
      <c r="H45" s="161"/>
      <c r="I45" s="162"/>
      <c r="J45" s="162"/>
      <c r="K45" s="161"/>
      <c r="L45" s="161"/>
      <c r="M45" s="161"/>
      <c r="N45" s="161"/>
      <c r="O45" s="163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59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59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4"/>
      <c r="BD45" s="165"/>
      <c r="BE45" s="165"/>
      <c r="BF45" s="165"/>
      <c r="BG45" s="165"/>
      <c r="BH45" s="165"/>
      <c r="BI45" s="165"/>
      <c r="BJ45" s="165"/>
    </row>
    <row r="46" spans="1:62" s="113" customFormat="1" ht="14.45" customHeight="1" x14ac:dyDescent="0.15">
      <c r="A46" s="158"/>
      <c r="B46" s="159"/>
      <c r="C46" s="159"/>
      <c r="D46" s="159"/>
      <c r="E46" s="159"/>
      <c r="F46" s="159"/>
      <c r="G46" s="160"/>
      <c r="H46" s="161"/>
      <c r="I46" s="162"/>
      <c r="J46" s="162"/>
      <c r="K46" s="161"/>
      <c r="L46" s="161"/>
      <c r="M46" s="161"/>
      <c r="N46" s="161"/>
      <c r="O46" s="163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59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59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4"/>
      <c r="BD46" s="165"/>
      <c r="BE46" s="165"/>
      <c r="BF46" s="165"/>
      <c r="BG46" s="165"/>
      <c r="BH46" s="165"/>
      <c r="BI46" s="165"/>
      <c r="BJ46" s="165"/>
    </row>
    <row r="47" spans="1:62" s="113" customFormat="1" ht="14.45" customHeight="1" x14ac:dyDescent="0.15">
      <c r="A47" s="158"/>
      <c r="B47" s="159"/>
      <c r="C47" s="159"/>
      <c r="D47" s="159"/>
      <c r="E47" s="159"/>
      <c r="F47" s="159"/>
      <c r="G47" s="160"/>
      <c r="H47" s="161"/>
      <c r="I47" s="162"/>
      <c r="J47" s="162"/>
      <c r="K47" s="161"/>
      <c r="L47" s="161"/>
      <c r="M47" s="161"/>
      <c r="N47" s="161"/>
      <c r="O47" s="163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59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59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4"/>
      <c r="BD47" s="165"/>
      <c r="BE47" s="165"/>
      <c r="BF47" s="165"/>
      <c r="BG47" s="165"/>
      <c r="BH47" s="165"/>
      <c r="BI47" s="165"/>
      <c r="BJ47" s="165"/>
    </row>
    <row r="48" spans="1:62" s="113" customFormat="1" ht="14.45" customHeight="1" x14ac:dyDescent="0.15">
      <c r="A48" s="158"/>
      <c r="B48" s="159"/>
      <c r="C48" s="159"/>
      <c r="D48" s="159"/>
      <c r="E48" s="159"/>
      <c r="F48" s="159"/>
      <c r="G48" s="160"/>
      <c r="H48" s="161"/>
      <c r="I48" s="162"/>
      <c r="J48" s="162"/>
      <c r="K48" s="161"/>
      <c r="L48" s="161"/>
      <c r="M48" s="161"/>
      <c r="N48" s="161"/>
      <c r="O48" s="163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59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59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4"/>
      <c r="BD48" s="165"/>
      <c r="BE48" s="165"/>
      <c r="BF48" s="165"/>
      <c r="BG48" s="165"/>
      <c r="BH48" s="165"/>
      <c r="BI48" s="165"/>
      <c r="BJ48" s="165"/>
    </row>
    <row r="49" spans="1:62" s="113" customFormat="1" ht="14.45" customHeight="1" x14ac:dyDescent="0.15">
      <c r="A49" s="158"/>
      <c r="B49" s="159"/>
      <c r="C49" s="159"/>
      <c r="D49" s="159"/>
      <c r="E49" s="159"/>
      <c r="F49" s="159"/>
      <c r="G49" s="160"/>
      <c r="H49" s="161"/>
      <c r="I49" s="162"/>
      <c r="J49" s="162"/>
      <c r="K49" s="161"/>
      <c r="L49" s="161"/>
      <c r="M49" s="161"/>
      <c r="N49" s="161"/>
      <c r="O49" s="163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59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59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4"/>
      <c r="BD49" s="165"/>
      <c r="BE49" s="165"/>
      <c r="BF49" s="165"/>
      <c r="BG49" s="165"/>
      <c r="BH49" s="165"/>
      <c r="BI49" s="165"/>
      <c r="BJ49" s="165"/>
    </row>
    <row r="50" spans="1:62" s="113" customFormat="1" ht="14.45" customHeight="1" x14ac:dyDescent="0.15">
      <c r="A50" s="158"/>
      <c r="B50" s="159"/>
      <c r="C50" s="159"/>
      <c r="D50" s="159"/>
      <c r="E50" s="159"/>
      <c r="F50" s="159"/>
      <c r="G50" s="160"/>
      <c r="H50" s="161"/>
      <c r="I50" s="162"/>
      <c r="J50" s="162"/>
      <c r="K50" s="161"/>
      <c r="L50" s="161"/>
      <c r="M50" s="161"/>
      <c r="N50" s="161"/>
      <c r="O50" s="163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59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59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4"/>
      <c r="BD50" s="165"/>
      <c r="BE50" s="165"/>
      <c r="BF50" s="165"/>
      <c r="BG50" s="165"/>
      <c r="BH50" s="165"/>
      <c r="BI50" s="165"/>
      <c r="BJ50" s="165"/>
    </row>
    <row r="51" spans="1:62" s="113" customFormat="1" ht="14.45" customHeight="1" x14ac:dyDescent="0.15">
      <c r="A51" s="158"/>
      <c r="B51" s="159"/>
      <c r="C51" s="159"/>
      <c r="D51" s="159"/>
      <c r="E51" s="159"/>
      <c r="F51" s="159"/>
      <c r="G51" s="160"/>
      <c r="H51" s="161"/>
      <c r="I51" s="162"/>
      <c r="J51" s="162"/>
      <c r="K51" s="161"/>
      <c r="L51" s="161"/>
      <c r="M51" s="161"/>
      <c r="N51" s="161"/>
      <c r="O51" s="163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59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59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4"/>
      <c r="BD51" s="165"/>
      <c r="BE51" s="165"/>
      <c r="BF51" s="165"/>
      <c r="BG51" s="165"/>
      <c r="BH51" s="165"/>
      <c r="BI51" s="165"/>
      <c r="BJ51" s="165"/>
    </row>
    <row r="52" spans="1:62" s="113" customFormat="1" ht="14.45" customHeight="1" x14ac:dyDescent="0.15">
      <c r="A52" s="158"/>
      <c r="B52" s="159"/>
      <c r="C52" s="159"/>
      <c r="D52" s="159"/>
      <c r="E52" s="159"/>
      <c r="F52" s="159"/>
      <c r="G52" s="160"/>
      <c r="H52" s="161"/>
      <c r="I52" s="162"/>
      <c r="J52" s="162"/>
      <c r="K52" s="161"/>
      <c r="L52" s="161"/>
      <c r="M52" s="161"/>
      <c r="N52" s="161"/>
      <c r="O52" s="163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59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59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4"/>
      <c r="BD52" s="165"/>
      <c r="BE52" s="165"/>
      <c r="BF52" s="165"/>
      <c r="BG52" s="165"/>
      <c r="BH52" s="165"/>
      <c r="BI52" s="165"/>
      <c r="BJ52" s="165"/>
    </row>
    <row r="53" spans="1:62" s="113" customFormat="1" ht="14.45" customHeight="1" x14ac:dyDescent="0.15">
      <c r="A53" s="158"/>
      <c r="B53" s="159"/>
      <c r="C53" s="159"/>
      <c r="D53" s="159"/>
      <c r="E53" s="159"/>
      <c r="F53" s="159"/>
      <c r="G53" s="160"/>
      <c r="H53" s="161"/>
      <c r="I53" s="162"/>
      <c r="J53" s="162"/>
      <c r="K53" s="161"/>
      <c r="L53" s="161"/>
      <c r="M53" s="161"/>
      <c r="N53" s="161"/>
      <c r="O53" s="163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59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59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4"/>
      <c r="BD53" s="165"/>
      <c r="BE53" s="165"/>
      <c r="BF53" s="165"/>
      <c r="BG53" s="165"/>
      <c r="BH53" s="165"/>
      <c r="BI53" s="165"/>
      <c r="BJ53" s="165"/>
    </row>
    <row r="54" spans="1:62" s="113" customFormat="1" ht="14.45" customHeight="1" x14ac:dyDescent="0.15">
      <c r="A54" s="158"/>
      <c r="B54" s="159"/>
      <c r="C54" s="159"/>
      <c r="D54" s="159"/>
      <c r="E54" s="159"/>
      <c r="F54" s="159"/>
      <c r="G54" s="160"/>
      <c r="H54" s="161"/>
      <c r="I54" s="162"/>
      <c r="J54" s="162"/>
      <c r="K54" s="161"/>
      <c r="L54" s="161"/>
      <c r="M54" s="161"/>
      <c r="N54" s="161"/>
      <c r="O54" s="163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59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59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4"/>
      <c r="BD54" s="165"/>
      <c r="BE54" s="165"/>
      <c r="BF54" s="165"/>
      <c r="BG54" s="165"/>
      <c r="BH54" s="165"/>
      <c r="BI54" s="165"/>
      <c r="BJ54" s="165"/>
    </row>
    <row r="55" spans="1:62" s="113" customFormat="1" ht="14.45" customHeight="1" x14ac:dyDescent="0.15">
      <c r="A55" s="158"/>
      <c r="B55" s="159"/>
      <c r="C55" s="159"/>
      <c r="D55" s="159"/>
      <c r="E55" s="159"/>
      <c r="F55" s="159"/>
      <c r="G55" s="160"/>
      <c r="H55" s="161"/>
      <c r="I55" s="162"/>
      <c r="J55" s="162"/>
      <c r="K55" s="161"/>
      <c r="L55" s="161"/>
      <c r="M55" s="161"/>
      <c r="N55" s="161"/>
      <c r="O55" s="163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59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59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4"/>
      <c r="BD55" s="165"/>
      <c r="BE55" s="165"/>
      <c r="BF55" s="165"/>
      <c r="BG55" s="165"/>
      <c r="BH55" s="165"/>
      <c r="BI55" s="165"/>
      <c r="BJ55" s="165"/>
    </row>
    <row r="56" spans="1:62" s="113" customFormat="1" ht="14.45" customHeight="1" x14ac:dyDescent="0.15">
      <c r="A56" s="158"/>
      <c r="B56" s="159"/>
      <c r="C56" s="159"/>
      <c r="D56" s="159"/>
      <c r="E56" s="159"/>
      <c r="F56" s="159"/>
      <c r="G56" s="160"/>
      <c r="H56" s="161"/>
      <c r="I56" s="162"/>
      <c r="J56" s="162"/>
      <c r="K56" s="161"/>
      <c r="L56" s="161"/>
      <c r="M56" s="161"/>
      <c r="N56" s="161"/>
      <c r="O56" s="163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59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59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4"/>
      <c r="BD56" s="165"/>
      <c r="BE56" s="165"/>
      <c r="BF56" s="165"/>
      <c r="BG56" s="165"/>
      <c r="BH56" s="165"/>
      <c r="BI56" s="165"/>
      <c r="BJ56" s="165"/>
    </row>
    <row r="57" spans="1:62" s="113" customFormat="1" ht="14.45" customHeight="1" x14ac:dyDescent="0.15">
      <c r="A57" s="158"/>
      <c r="B57" s="159"/>
      <c r="C57" s="159"/>
      <c r="D57" s="159"/>
      <c r="E57" s="159"/>
      <c r="F57" s="159"/>
      <c r="G57" s="160"/>
      <c r="H57" s="161"/>
      <c r="I57" s="162"/>
      <c r="J57" s="162"/>
      <c r="K57" s="161"/>
      <c r="L57" s="161"/>
      <c r="M57" s="161"/>
      <c r="N57" s="161"/>
      <c r="O57" s="163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59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59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4"/>
      <c r="BD57" s="165"/>
      <c r="BE57" s="165"/>
      <c r="BF57" s="165"/>
      <c r="BG57" s="165"/>
      <c r="BH57" s="165"/>
      <c r="BI57" s="165"/>
      <c r="BJ57" s="165"/>
    </row>
    <row r="58" spans="1:62" s="113" customFormat="1" ht="14.45" customHeight="1" x14ac:dyDescent="0.15">
      <c r="A58" s="158"/>
      <c r="B58" s="159"/>
      <c r="C58" s="159"/>
      <c r="D58" s="159"/>
      <c r="E58" s="159"/>
      <c r="F58" s="159"/>
      <c r="G58" s="160"/>
      <c r="H58" s="161"/>
      <c r="I58" s="162"/>
      <c r="J58" s="162"/>
      <c r="K58" s="161"/>
      <c r="L58" s="161"/>
      <c r="M58" s="161"/>
      <c r="N58" s="161"/>
      <c r="O58" s="163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59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59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4"/>
      <c r="BD58" s="165"/>
      <c r="BE58" s="165"/>
      <c r="BF58" s="165"/>
      <c r="BG58" s="165"/>
      <c r="BH58" s="165"/>
      <c r="BI58" s="165"/>
      <c r="BJ58" s="165"/>
    </row>
    <row r="59" spans="1:62" s="113" customFormat="1" ht="14.45" customHeight="1" x14ac:dyDescent="0.15">
      <c r="A59" s="158"/>
      <c r="B59" s="159"/>
      <c r="C59" s="159"/>
      <c r="D59" s="159"/>
      <c r="E59" s="159"/>
      <c r="F59" s="159"/>
      <c r="G59" s="160"/>
      <c r="H59" s="161"/>
      <c r="I59" s="162"/>
      <c r="J59" s="162"/>
      <c r="K59" s="161"/>
      <c r="L59" s="161"/>
      <c r="M59" s="161"/>
      <c r="N59" s="161"/>
      <c r="O59" s="163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59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59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4"/>
      <c r="BD59" s="165"/>
      <c r="BE59" s="165"/>
      <c r="BF59" s="165"/>
      <c r="BG59" s="165"/>
      <c r="BH59" s="165"/>
      <c r="BI59" s="165"/>
      <c r="BJ59" s="165"/>
    </row>
    <row r="60" spans="1:62" s="113" customFormat="1" ht="14.45" customHeight="1" x14ac:dyDescent="0.15">
      <c r="A60" s="158"/>
      <c r="B60" s="159"/>
      <c r="C60" s="159"/>
      <c r="D60" s="159"/>
      <c r="E60" s="159"/>
      <c r="F60" s="159"/>
      <c r="G60" s="160"/>
      <c r="H60" s="161"/>
      <c r="I60" s="162"/>
      <c r="J60" s="162"/>
      <c r="K60" s="161"/>
      <c r="L60" s="161"/>
      <c r="M60" s="161"/>
      <c r="N60" s="161"/>
      <c r="O60" s="163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59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59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4"/>
      <c r="BD60" s="165"/>
      <c r="BE60" s="165"/>
      <c r="BF60" s="165"/>
      <c r="BG60" s="165"/>
      <c r="BH60" s="165"/>
      <c r="BI60" s="165"/>
      <c r="BJ60" s="165"/>
    </row>
    <row r="61" spans="1:62" s="113" customFormat="1" ht="14.45" customHeight="1" x14ac:dyDescent="0.15">
      <c r="A61" s="158"/>
      <c r="B61" s="159"/>
      <c r="C61" s="159"/>
      <c r="D61" s="159"/>
      <c r="E61" s="159"/>
      <c r="F61" s="159"/>
      <c r="G61" s="160"/>
      <c r="H61" s="161"/>
      <c r="I61" s="162"/>
      <c r="J61" s="162"/>
      <c r="K61" s="161"/>
      <c r="L61" s="161"/>
      <c r="M61" s="161"/>
      <c r="N61" s="161"/>
      <c r="O61" s="163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59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59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4"/>
      <c r="BD61" s="165"/>
      <c r="BE61" s="165"/>
      <c r="BF61" s="165"/>
      <c r="BG61" s="165"/>
      <c r="BH61" s="165"/>
      <c r="BI61" s="165"/>
      <c r="BJ61" s="165"/>
    </row>
    <row r="62" spans="1:62" s="113" customFormat="1" ht="14.45" customHeight="1" x14ac:dyDescent="0.15">
      <c r="A62" s="158"/>
      <c r="B62" s="159"/>
      <c r="C62" s="159"/>
      <c r="D62" s="159"/>
      <c r="E62" s="159"/>
      <c r="F62" s="159"/>
      <c r="G62" s="160"/>
      <c r="H62" s="161"/>
      <c r="I62" s="162"/>
      <c r="J62" s="162"/>
      <c r="K62" s="161"/>
      <c r="L62" s="161"/>
      <c r="M62" s="161"/>
      <c r="N62" s="161"/>
      <c r="O62" s="163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59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59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4"/>
      <c r="BD62" s="165"/>
      <c r="BE62" s="165"/>
      <c r="BF62" s="165"/>
      <c r="BG62" s="165"/>
      <c r="BH62" s="165"/>
      <c r="BI62" s="165"/>
      <c r="BJ62" s="165"/>
    </row>
    <row r="63" spans="1:62" s="113" customFormat="1" ht="14.45" customHeight="1" x14ac:dyDescent="0.15">
      <c r="A63" s="158"/>
      <c r="B63" s="159"/>
      <c r="C63" s="159"/>
      <c r="D63" s="159"/>
      <c r="E63" s="159"/>
      <c r="F63" s="159"/>
      <c r="G63" s="160"/>
      <c r="H63" s="161"/>
      <c r="I63" s="162"/>
      <c r="J63" s="162"/>
      <c r="K63" s="161"/>
      <c r="L63" s="161"/>
      <c r="M63" s="161"/>
      <c r="N63" s="161"/>
      <c r="O63" s="163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59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59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4"/>
      <c r="BD63" s="165"/>
      <c r="BE63" s="165"/>
      <c r="BF63" s="165"/>
      <c r="BG63" s="165"/>
      <c r="BH63" s="165"/>
      <c r="BI63" s="165"/>
      <c r="BJ63" s="165"/>
    </row>
    <row r="64" spans="1:62" s="113" customFormat="1" ht="14.45" customHeight="1" x14ac:dyDescent="0.15">
      <c r="A64" s="158"/>
      <c r="B64" s="159"/>
      <c r="C64" s="159"/>
      <c r="D64" s="159"/>
      <c r="E64" s="159"/>
      <c r="F64" s="159"/>
      <c r="G64" s="160"/>
      <c r="H64" s="161"/>
      <c r="I64" s="162"/>
      <c r="J64" s="162"/>
      <c r="K64" s="161"/>
      <c r="L64" s="161"/>
      <c r="M64" s="161"/>
      <c r="N64" s="161"/>
      <c r="O64" s="163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59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59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4"/>
      <c r="BD64" s="165"/>
      <c r="BE64" s="165"/>
      <c r="BF64" s="165"/>
      <c r="BG64" s="165"/>
      <c r="BH64" s="165"/>
      <c r="BI64" s="165"/>
      <c r="BJ64" s="165"/>
    </row>
    <row r="65" spans="1:62" s="113" customFormat="1" ht="14.45" customHeight="1" x14ac:dyDescent="0.15">
      <c r="A65" s="158"/>
      <c r="B65" s="159"/>
      <c r="C65" s="159"/>
      <c r="D65" s="159"/>
      <c r="E65" s="159"/>
      <c r="F65" s="159"/>
      <c r="G65" s="160"/>
      <c r="H65" s="161"/>
      <c r="I65" s="162"/>
      <c r="J65" s="162"/>
      <c r="K65" s="161"/>
      <c r="L65" s="161"/>
      <c r="M65" s="161"/>
      <c r="N65" s="161"/>
      <c r="O65" s="163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59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59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4"/>
      <c r="BD65" s="165"/>
      <c r="BE65" s="165"/>
      <c r="BF65" s="165"/>
      <c r="BG65" s="165"/>
      <c r="BH65" s="165"/>
      <c r="BI65" s="165"/>
      <c r="BJ65" s="165"/>
    </row>
    <row r="66" spans="1:62" s="113" customFormat="1" ht="14.45" customHeight="1" x14ac:dyDescent="0.15">
      <c r="A66" s="158"/>
      <c r="B66" s="159"/>
      <c r="C66" s="159"/>
      <c r="D66" s="159"/>
      <c r="E66" s="159"/>
      <c r="F66" s="159"/>
      <c r="G66" s="160"/>
      <c r="H66" s="161"/>
      <c r="I66" s="162"/>
      <c r="J66" s="162"/>
      <c r="K66" s="161"/>
      <c r="L66" s="161"/>
      <c r="M66" s="161"/>
      <c r="N66" s="161"/>
      <c r="O66" s="163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59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59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4"/>
      <c r="BD66" s="165"/>
      <c r="BE66" s="165"/>
      <c r="BF66" s="165"/>
      <c r="BG66" s="165"/>
      <c r="BH66" s="165"/>
      <c r="BI66" s="165"/>
      <c r="BJ66" s="165"/>
    </row>
    <row r="67" spans="1:62" s="113" customFormat="1" ht="14.45" customHeight="1" x14ac:dyDescent="0.15">
      <c r="A67" s="158"/>
      <c r="B67" s="159"/>
      <c r="C67" s="159"/>
      <c r="D67" s="159"/>
      <c r="E67" s="159"/>
      <c r="F67" s="159"/>
      <c r="G67" s="160"/>
      <c r="H67" s="161"/>
      <c r="I67" s="162"/>
      <c r="J67" s="162"/>
      <c r="K67" s="161"/>
      <c r="L67" s="161"/>
      <c r="M67" s="161"/>
      <c r="N67" s="161"/>
      <c r="O67" s="163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59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59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4"/>
      <c r="BD67" s="165"/>
      <c r="BE67" s="165"/>
      <c r="BF67" s="165"/>
      <c r="BG67" s="165"/>
      <c r="BH67" s="165"/>
      <c r="BI67" s="165"/>
      <c r="BJ67" s="165"/>
    </row>
    <row r="68" spans="1:62" s="113" customFormat="1" ht="14.45" customHeight="1" x14ac:dyDescent="0.15">
      <c r="A68" s="158"/>
      <c r="B68" s="159"/>
      <c r="C68" s="159"/>
      <c r="D68" s="159"/>
      <c r="E68" s="159"/>
      <c r="F68" s="159"/>
      <c r="G68" s="160"/>
      <c r="H68" s="161"/>
      <c r="I68" s="162"/>
      <c r="J68" s="162"/>
      <c r="K68" s="161"/>
      <c r="L68" s="161"/>
      <c r="M68" s="161"/>
      <c r="N68" s="161"/>
      <c r="O68" s="163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59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59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4"/>
      <c r="BD68" s="165"/>
      <c r="BE68" s="165"/>
      <c r="BF68" s="165"/>
      <c r="BG68" s="165"/>
      <c r="BH68" s="165"/>
      <c r="BI68" s="165"/>
      <c r="BJ68" s="165"/>
    </row>
    <row r="69" spans="1:62" s="113" customFormat="1" ht="14.45" customHeight="1" x14ac:dyDescent="0.15">
      <c r="A69" s="158"/>
      <c r="B69" s="159"/>
      <c r="C69" s="159"/>
      <c r="D69" s="159"/>
      <c r="E69" s="159"/>
      <c r="F69" s="159"/>
      <c r="G69" s="160"/>
      <c r="H69" s="161"/>
      <c r="I69" s="162"/>
      <c r="J69" s="162"/>
      <c r="K69" s="161"/>
      <c r="L69" s="161"/>
      <c r="M69" s="161"/>
      <c r="N69" s="161"/>
      <c r="O69" s="163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59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59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4"/>
      <c r="BD69" s="165"/>
      <c r="BE69" s="165"/>
      <c r="BF69" s="165"/>
      <c r="BG69" s="165"/>
      <c r="BH69" s="165"/>
      <c r="BI69" s="165"/>
      <c r="BJ69" s="165"/>
    </row>
    <row r="70" spans="1:62" s="113" customFormat="1" ht="14.45" customHeight="1" x14ac:dyDescent="0.15">
      <c r="A70" s="158"/>
      <c r="B70" s="159"/>
      <c r="C70" s="159"/>
      <c r="D70" s="159"/>
      <c r="E70" s="159"/>
      <c r="F70" s="159"/>
      <c r="G70" s="160"/>
      <c r="H70" s="161"/>
      <c r="I70" s="162"/>
      <c r="J70" s="162"/>
      <c r="K70" s="161"/>
      <c r="L70" s="161"/>
      <c r="M70" s="161"/>
      <c r="N70" s="161"/>
      <c r="O70" s="163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59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59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4"/>
      <c r="BD70" s="165"/>
      <c r="BE70" s="165"/>
      <c r="BF70" s="165"/>
      <c r="BG70" s="165"/>
      <c r="BH70" s="165"/>
      <c r="BI70" s="165"/>
      <c r="BJ70" s="165"/>
    </row>
    <row r="71" spans="1:62" s="113" customFormat="1" ht="14.45" customHeight="1" x14ac:dyDescent="0.15">
      <c r="A71" s="158"/>
      <c r="B71" s="159"/>
      <c r="C71" s="159"/>
      <c r="D71" s="159"/>
      <c r="E71" s="159"/>
      <c r="F71" s="159"/>
      <c r="G71" s="160"/>
      <c r="H71" s="161"/>
      <c r="I71" s="162"/>
      <c r="J71" s="162"/>
      <c r="K71" s="161"/>
      <c r="L71" s="161"/>
      <c r="M71" s="161"/>
      <c r="N71" s="161"/>
      <c r="O71" s="163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59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59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4"/>
      <c r="BD71" s="165"/>
      <c r="BE71" s="165"/>
      <c r="BF71" s="165"/>
      <c r="BG71" s="165"/>
      <c r="BH71" s="165"/>
      <c r="BI71" s="165"/>
      <c r="BJ71" s="165"/>
    </row>
    <row r="72" spans="1:62" s="113" customFormat="1" ht="14.45" customHeight="1" x14ac:dyDescent="0.15">
      <c r="A72" s="158"/>
      <c r="B72" s="159"/>
      <c r="C72" s="159"/>
      <c r="D72" s="159"/>
      <c r="E72" s="159"/>
      <c r="F72" s="159"/>
      <c r="G72" s="160"/>
      <c r="H72" s="161"/>
      <c r="I72" s="162"/>
      <c r="J72" s="162"/>
      <c r="K72" s="161"/>
      <c r="L72" s="161"/>
      <c r="M72" s="161"/>
      <c r="N72" s="161"/>
      <c r="O72" s="163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59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59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4"/>
      <c r="BD72" s="165"/>
      <c r="BE72" s="165"/>
      <c r="BF72" s="165"/>
      <c r="BG72" s="165"/>
      <c r="BH72" s="165"/>
      <c r="BI72" s="165"/>
      <c r="BJ72" s="165"/>
    </row>
    <row r="73" spans="1:62" s="113" customFormat="1" ht="14.45" customHeight="1" x14ac:dyDescent="0.15">
      <c r="A73" s="158"/>
      <c r="B73" s="159"/>
      <c r="C73" s="159"/>
      <c r="D73" s="159"/>
      <c r="E73" s="159"/>
      <c r="F73" s="159"/>
      <c r="G73" s="160"/>
      <c r="H73" s="161"/>
      <c r="I73" s="162"/>
      <c r="J73" s="162"/>
      <c r="K73" s="161"/>
      <c r="L73" s="161"/>
      <c r="M73" s="161"/>
      <c r="N73" s="161"/>
      <c r="O73" s="163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59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59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4"/>
      <c r="BD73" s="165"/>
      <c r="BE73" s="165"/>
      <c r="BF73" s="165"/>
      <c r="BG73" s="165"/>
      <c r="BH73" s="165"/>
      <c r="BI73" s="165"/>
      <c r="BJ73" s="165"/>
    </row>
    <row r="74" spans="1:62" s="113" customFormat="1" ht="14.45" customHeight="1" x14ac:dyDescent="0.15">
      <c r="A74" s="158"/>
      <c r="B74" s="159"/>
      <c r="C74" s="159"/>
      <c r="D74" s="159"/>
      <c r="E74" s="159"/>
      <c r="F74" s="159"/>
      <c r="G74" s="160"/>
      <c r="H74" s="161"/>
      <c r="I74" s="162"/>
      <c r="J74" s="162"/>
      <c r="K74" s="161"/>
      <c r="L74" s="161"/>
      <c r="M74" s="161"/>
      <c r="N74" s="161"/>
      <c r="O74" s="163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59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59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4"/>
      <c r="BD74" s="165"/>
      <c r="BE74" s="165"/>
      <c r="BF74" s="165"/>
      <c r="BG74" s="165"/>
      <c r="BH74" s="165"/>
      <c r="BI74" s="165"/>
      <c r="BJ74" s="165"/>
    </row>
    <row r="75" spans="1:62" s="113" customFormat="1" ht="14.45" customHeight="1" x14ac:dyDescent="0.15">
      <c r="A75" s="158"/>
      <c r="B75" s="159"/>
      <c r="C75" s="159"/>
      <c r="D75" s="159"/>
      <c r="E75" s="159"/>
      <c r="F75" s="159"/>
      <c r="G75" s="160"/>
      <c r="H75" s="161"/>
      <c r="I75" s="162"/>
      <c r="J75" s="162"/>
      <c r="K75" s="161"/>
      <c r="L75" s="161"/>
      <c r="M75" s="161"/>
      <c r="N75" s="161"/>
      <c r="O75" s="163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59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59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4"/>
      <c r="BD75" s="165"/>
      <c r="BE75" s="165"/>
      <c r="BF75" s="165"/>
      <c r="BG75" s="165"/>
      <c r="BH75" s="165"/>
      <c r="BI75" s="165"/>
      <c r="BJ75" s="165"/>
    </row>
    <row r="76" spans="1:62" s="113" customFormat="1" ht="14.45" customHeight="1" x14ac:dyDescent="0.15">
      <c r="A76" s="158"/>
      <c r="B76" s="159"/>
      <c r="C76" s="159"/>
      <c r="D76" s="159"/>
      <c r="E76" s="159"/>
      <c r="F76" s="159"/>
      <c r="G76" s="160"/>
      <c r="H76" s="161"/>
      <c r="I76" s="162"/>
      <c r="J76" s="162"/>
      <c r="K76" s="161"/>
      <c r="L76" s="161"/>
      <c r="M76" s="161"/>
      <c r="N76" s="161"/>
      <c r="O76" s="163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59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59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4"/>
      <c r="BD76" s="165"/>
      <c r="BE76" s="165"/>
      <c r="BF76" s="165"/>
      <c r="BG76" s="165"/>
      <c r="BH76" s="165"/>
      <c r="BI76" s="165"/>
      <c r="BJ76" s="165"/>
    </row>
    <row r="77" spans="1:62" s="113" customFormat="1" ht="14.45" customHeight="1" x14ac:dyDescent="0.15">
      <c r="A77" s="158"/>
      <c r="B77" s="159"/>
      <c r="C77" s="159"/>
      <c r="D77" s="159"/>
      <c r="E77" s="159"/>
      <c r="F77" s="159"/>
      <c r="G77" s="160"/>
      <c r="H77" s="161"/>
      <c r="I77" s="162"/>
      <c r="J77" s="162"/>
      <c r="K77" s="161"/>
      <c r="L77" s="161"/>
      <c r="M77" s="161"/>
      <c r="N77" s="161"/>
      <c r="O77" s="163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59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59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4"/>
      <c r="BD77" s="165"/>
      <c r="BE77" s="165"/>
      <c r="BF77" s="165"/>
      <c r="BG77" s="165"/>
      <c r="BH77" s="165"/>
      <c r="BI77" s="165"/>
      <c r="BJ77" s="165"/>
    </row>
    <row r="78" spans="1:62" s="113" customFormat="1" ht="14.45" customHeight="1" x14ac:dyDescent="0.15">
      <c r="A78" s="158"/>
      <c r="B78" s="159"/>
      <c r="C78" s="159"/>
      <c r="D78" s="159"/>
      <c r="E78" s="159"/>
      <c r="F78" s="159"/>
      <c r="G78" s="160"/>
      <c r="H78" s="161"/>
      <c r="I78" s="162"/>
      <c r="J78" s="162"/>
      <c r="K78" s="161"/>
      <c r="L78" s="161"/>
      <c r="M78" s="161"/>
      <c r="N78" s="161"/>
      <c r="O78" s="163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59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59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4"/>
      <c r="BD78" s="165"/>
      <c r="BE78" s="165"/>
      <c r="BF78" s="165"/>
      <c r="BG78" s="165"/>
      <c r="BH78" s="165"/>
      <c r="BI78" s="165"/>
      <c r="BJ78" s="165"/>
    </row>
    <row r="79" spans="1:62" s="113" customFormat="1" ht="14.45" customHeight="1" x14ac:dyDescent="0.15">
      <c r="A79" s="158"/>
      <c r="B79" s="159"/>
      <c r="C79" s="159"/>
      <c r="D79" s="159"/>
      <c r="E79" s="159"/>
      <c r="F79" s="159"/>
      <c r="G79" s="160"/>
      <c r="H79" s="161"/>
      <c r="I79" s="162"/>
      <c r="J79" s="162"/>
      <c r="K79" s="161"/>
      <c r="L79" s="161"/>
      <c r="M79" s="161"/>
      <c r="N79" s="161"/>
      <c r="O79" s="163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59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59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4"/>
      <c r="BD79" s="165"/>
      <c r="BE79" s="165"/>
      <c r="BF79" s="165"/>
      <c r="BG79" s="165"/>
      <c r="BH79" s="165"/>
      <c r="BI79" s="165"/>
      <c r="BJ79" s="165"/>
    </row>
    <row r="80" spans="1:62" s="113" customFormat="1" ht="14.45" customHeight="1" x14ac:dyDescent="0.15">
      <c r="A80" s="158"/>
      <c r="B80" s="159"/>
      <c r="C80" s="159"/>
      <c r="D80" s="159"/>
      <c r="E80" s="159"/>
      <c r="F80" s="159"/>
      <c r="G80" s="160"/>
      <c r="H80" s="161"/>
      <c r="I80" s="162"/>
      <c r="J80" s="162"/>
      <c r="K80" s="161"/>
      <c r="L80" s="161"/>
      <c r="M80" s="161"/>
      <c r="N80" s="161"/>
      <c r="O80" s="163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59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59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4"/>
      <c r="BD80" s="165"/>
      <c r="BE80" s="165"/>
      <c r="BF80" s="165"/>
      <c r="BG80" s="165"/>
      <c r="BH80" s="165"/>
      <c r="BI80" s="165"/>
      <c r="BJ80" s="165"/>
    </row>
    <row r="81" spans="1:62" s="113" customFormat="1" ht="14.45" customHeight="1" x14ac:dyDescent="0.15">
      <c r="A81" s="158"/>
      <c r="B81" s="159"/>
      <c r="C81" s="159"/>
      <c r="D81" s="159"/>
      <c r="E81" s="159"/>
      <c r="F81" s="159"/>
      <c r="G81" s="160"/>
      <c r="H81" s="161"/>
      <c r="I81" s="162"/>
      <c r="J81" s="162"/>
      <c r="K81" s="161"/>
      <c r="L81" s="161"/>
      <c r="M81" s="161"/>
      <c r="N81" s="161"/>
      <c r="O81" s="163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59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59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4"/>
      <c r="BD81" s="165"/>
      <c r="BE81" s="165"/>
      <c r="BF81" s="165"/>
      <c r="BG81" s="165"/>
      <c r="BH81" s="165"/>
      <c r="BI81" s="165"/>
      <c r="BJ81" s="165"/>
    </row>
    <row r="82" spans="1:62" s="113" customFormat="1" ht="14.45" customHeight="1" x14ac:dyDescent="0.15">
      <c r="A82" s="158"/>
      <c r="B82" s="159"/>
      <c r="C82" s="159"/>
      <c r="D82" s="159"/>
      <c r="E82" s="159"/>
      <c r="F82" s="159"/>
      <c r="G82" s="160"/>
      <c r="H82" s="161"/>
      <c r="I82" s="162"/>
      <c r="J82" s="162"/>
      <c r="K82" s="161"/>
      <c r="L82" s="161"/>
      <c r="M82" s="161"/>
      <c r="N82" s="161"/>
      <c r="O82" s="163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59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59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4"/>
      <c r="BD82" s="165"/>
      <c r="BE82" s="165"/>
      <c r="BF82" s="165"/>
      <c r="BG82" s="165"/>
      <c r="BH82" s="165"/>
      <c r="BI82" s="165"/>
      <c r="BJ82" s="165"/>
    </row>
    <row r="83" spans="1:62" s="113" customFormat="1" ht="14.45" customHeight="1" x14ac:dyDescent="0.15">
      <c r="A83" s="158"/>
      <c r="B83" s="159"/>
      <c r="C83" s="159"/>
      <c r="D83" s="159"/>
      <c r="E83" s="159"/>
      <c r="F83" s="159"/>
      <c r="G83" s="160"/>
      <c r="H83" s="161"/>
      <c r="I83" s="162"/>
      <c r="J83" s="162"/>
      <c r="K83" s="161"/>
      <c r="L83" s="161"/>
      <c r="M83" s="161"/>
      <c r="N83" s="161"/>
      <c r="O83" s="163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59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59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4"/>
      <c r="BD83" s="165"/>
      <c r="BE83" s="165"/>
      <c r="BF83" s="165"/>
      <c r="BG83" s="165"/>
      <c r="BH83" s="165"/>
      <c r="BI83" s="165"/>
      <c r="BJ83" s="165"/>
    </row>
    <row r="84" spans="1:62" s="113" customFormat="1" ht="14.45" customHeight="1" x14ac:dyDescent="0.15">
      <c r="A84" s="158"/>
      <c r="B84" s="159"/>
      <c r="C84" s="159"/>
      <c r="D84" s="159"/>
      <c r="E84" s="159"/>
      <c r="F84" s="159"/>
      <c r="G84" s="160"/>
      <c r="H84" s="161"/>
      <c r="I84" s="162"/>
      <c r="J84" s="162"/>
      <c r="K84" s="161"/>
      <c r="L84" s="161"/>
      <c r="M84" s="161"/>
      <c r="N84" s="161"/>
      <c r="O84" s="163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59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59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4"/>
      <c r="BD84" s="165"/>
      <c r="BE84" s="165"/>
      <c r="BF84" s="165"/>
      <c r="BG84" s="165"/>
      <c r="BH84" s="165"/>
      <c r="BI84" s="165"/>
      <c r="BJ84" s="165"/>
    </row>
    <row r="85" spans="1:62" s="113" customFormat="1" ht="14.45" customHeight="1" x14ac:dyDescent="0.15">
      <c r="A85" s="158"/>
      <c r="B85" s="159"/>
      <c r="C85" s="159"/>
      <c r="D85" s="159"/>
      <c r="E85" s="159"/>
      <c r="F85" s="159"/>
      <c r="G85" s="160"/>
      <c r="H85" s="161"/>
      <c r="I85" s="162"/>
      <c r="J85" s="162"/>
      <c r="K85" s="161"/>
      <c r="L85" s="161"/>
      <c r="M85" s="161"/>
      <c r="N85" s="161"/>
      <c r="O85" s="163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59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59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4"/>
      <c r="BD85" s="165"/>
      <c r="BE85" s="165"/>
      <c r="BF85" s="165"/>
      <c r="BG85" s="165"/>
      <c r="BH85" s="165"/>
      <c r="BI85" s="165"/>
      <c r="BJ85" s="165"/>
    </row>
    <row r="86" spans="1:62" s="113" customFormat="1" ht="14.45" customHeight="1" x14ac:dyDescent="0.15">
      <c r="A86" s="158"/>
      <c r="B86" s="159"/>
      <c r="C86" s="159"/>
      <c r="D86" s="159"/>
      <c r="E86" s="159"/>
      <c r="F86" s="159"/>
      <c r="G86" s="160"/>
      <c r="H86" s="161"/>
      <c r="I86" s="162"/>
      <c r="J86" s="162"/>
      <c r="K86" s="161"/>
      <c r="L86" s="161"/>
      <c r="M86" s="161"/>
      <c r="N86" s="161"/>
      <c r="O86" s="163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59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59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4"/>
      <c r="BD86" s="165"/>
      <c r="BE86" s="165"/>
      <c r="BF86" s="165"/>
      <c r="BG86" s="165"/>
      <c r="BH86" s="165"/>
      <c r="BI86" s="165"/>
      <c r="BJ86" s="165"/>
    </row>
    <row r="87" spans="1:62" s="113" customFormat="1" ht="14.45" customHeight="1" x14ac:dyDescent="0.15">
      <c r="A87" s="158"/>
      <c r="B87" s="159"/>
      <c r="C87" s="159"/>
      <c r="D87" s="159"/>
      <c r="E87" s="159"/>
      <c r="F87" s="159"/>
      <c r="G87" s="160"/>
      <c r="H87" s="161"/>
      <c r="I87" s="162"/>
      <c r="J87" s="162"/>
      <c r="K87" s="161"/>
      <c r="L87" s="161"/>
      <c r="M87" s="161"/>
      <c r="N87" s="161"/>
      <c r="O87" s="163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59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59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4"/>
      <c r="BD87" s="165"/>
      <c r="BE87" s="165"/>
      <c r="BF87" s="165"/>
      <c r="BG87" s="165"/>
      <c r="BH87" s="165"/>
      <c r="BI87" s="165"/>
      <c r="BJ87" s="165"/>
    </row>
    <row r="88" spans="1:62" s="147" customFormat="1" x14ac:dyDescent="0.15">
      <c r="A88" s="166"/>
      <c r="D88" s="166"/>
    </row>
  </sheetData>
  <dataConsolidate link="1"/>
  <mergeCells count="64">
    <mergeCell ref="BJ5:BJ10"/>
    <mergeCell ref="S6:S10"/>
    <mergeCell ref="U6:U10"/>
    <mergeCell ref="BI4:BI10"/>
    <mergeCell ref="P5:P10"/>
    <mergeCell ref="Q5:Q10"/>
    <mergeCell ref="R5:R10"/>
    <mergeCell ref="T5:T10"/>
    <mergeCell ref="V5:V10"/>
    <mergeCell ref="W5:W10"/>
    <mergeCell ref="X5:X10"/>
    <mergeCell ref="Y5:Y10"/>
    <mergeCell ref="Z5:Z10"/>
    <mergeCell ref="AA5:AA10"/>
    <mergeCell ref="AB5:AB10"/>
    <mergeCell ref="BD4:BD10"/>
    <mergeCell ref="BE4:BE10"/>
    <mergeCell ref="BF4:BF10"/>
    <mergeCell ref="BG4:BG10"/>
    <mergeCell ref="BH4:BH10"/>
    <mergeCell ref="AX4:AX10"/>
    <mergeCell ref="AY4:AY10"/>
    <mergeCell ref="AZ4:AZ10"/>
    <mergeCell ref="BA4:BA10"/>
    <mergeCell ref="BB4:BB10"/>
    <mergeCell ref="BC3:BC10"/>
    <mergeCell ref="F4:F10"/>
    <mergeCell ref="AC4:AC10"/>
    <mergeCell ref="AD4:AD10"/>
    <mergeCell ref="AE4:AE10"/>
    <mergeCell ref="AF4:AF10"/>
    <mergeCell ref="J3:J10"/>
    <mergeCell ref="K3:K10"/>
    <mergeCell ref="L3:L10"/>
    <mergeCell ref="M3:M10"/>
    <mergeCell ref="N3:N10"/>
    <mergeCell ref="H3:H10"/>
    <mergeCell ref="I3:I10"/>
    <mergeCell ref="AO4:AO10"/>
    <mergeCell ref="AP4:AP10"/>
    <mergeCell ref="AG4:AG10"/>
    <mergeCell ref="AH4:AH10"/>
    <mergeCell ref="AI4:AI10"/>
    <mergeCell ref="AJ4:AJ10"/>
    <mergeCell ref="AK4:AK10"/>
    <mergeCell ref="AL4:AL10"/>
    <mergeCell ref="AM4:AM10"/>
    <mergeCell ref="AN4:AN10"/>
    <mergeCell ref="A2:M2"/>
    <mergeCell ref="A3:A10"/>
    <mergeCell ref="B3:B10"/>
    <mergeCell ref="C3:C10"/>
    <mergeCell ref="O2:BB2"/>
    <mergeCell ref="O3:O10"/>
    <mergeCell ref="AQ4:AQ10"/>
    <mergeCell ref="AR4:AR10"/>
    <mergeCell ref="AS4:AS10"/>
    <mergeCell ref="AT4:AT10"/>
    <mergeCell ref="AU4:AU10"/>
    <mergeCell ref="AV4:AV10"/>
    <mergeCell ref="AW4:AW10"/>
    <mergeCell ref="D3:D10"/>
    <mergeCell ref="E3:E10"/>
    <mergeCell ref="G3:G10"/>
  </mergeCells>
  <phoneticPr fontId="3"/>
  <conditionalFormatting sqref="U13:U87">
    <cfRule type="cellIs" dxfId="200" priority="232" stopIfTrue="1" operator="greaterThan">
      <formula>T13</formula>
    </cfRule>
  </conditionalFormatting>
  <conditionalFormatting sqref="O13:O87">
    <cfRule type="cellIs" dxfId="199" priority="229" stopIfTrue="1" operator="lessThan">
      <formula>2</formula>
    </cfRule>
  </conditionalFormatting>
  <conditionalFormatting sqref="M33:N87">
    <cfRule type="cellIs" dxfId="198" priority="231" stopIfTrue="1" operator="notBetween">
      <formula>0</formula>
      <formula>3</formula>
    </cfRule>
  </conditionalFormatting>
  <conditionalFormatting sqref="M33:N87">
    <cfRule type="containsBlanks" dxfId="197" priority="230" stopIfTrue="1">
      <formula>LEN(TRIM(M33))=0</formula>
    </cfRule>
  </conditionalFormatting>
  <conditionalFormatting sqref="J33:J87">
    <cfRule type="cellIs" dxfId="196" priority="218" operator="greaterThan">
      <formula>6</formula>
    </cfRule>
    <cfRule type="expression" dxfId="195" priority="228" stopIfTrue="1">
      <formula>AND(J33&lt;&gt;"",J33&lt;I33)</formula>
    </cfRule>
  </conditionalFormatting>
  <conditionalFormatting sqref="I33:I87">
    <cfRule type="cellIs" dxfId="194" priority="219" operator="notBetween">
      <formula>2</formula>
      <formula>6</formula>
    </cfRule>
    <cfRule type="containsBlanks" dxfId="193" priority="234">
      <formula>LEN(TRIM(I33))=0</formula>
    </cfRule>
  </conditionalFormatting>
  <conditionalFormatting sqref="AG13:AG87">
    <cfRule type="cellIs" dxfId="192" priority="210" operator="greaterThan">
      <formula>O13</formula>
    </cfRule>
    <cfRule type="cellIs" dxfId="191" priority="233" stopIfTrue="1" operator="notEqual">
      <formula>AH13+AI13+AJ13+AK13+AL13+AM13+AN13+AO13+AP13+AQ13</formula>
    </cfRule>
  </conditionalFormatting>
  <conditionalFormatting sqref="AR13:AR87">
    <cfRule type="cellIs" dxfId="190" priority="209" operator="greaterThan">
      <formula>O13</formula>
    </cfRule>
    <cfRule type="cellIs" dxfId="189" priority="227" operator="notEqual">
      <formula>AS13+AT13+AU13+AV13+AW13+AX13+AY13+AZ13+BA13+BB13</formula>
    </cfRule>
  </conditionalFormatting>
  <conditionalFormatting sqref="B13:B87">
    <cfRule type="expression" dxfId="188" priority="226">
      <formula>IF(A13&gt;0,B13="")</formula>
    </cfRule>
  </conditionalFormatting>
  <conditionalFormatting sqref="C13:C87">
    <cfRule type="expression" dxfId="187" priority="225">
      <formula>IF(A13&gt;0,C13="")</formula>
    </cfRule>
  </conditionalFormatting>
  <conditionalFormatting sqref="D13:D87">
    <cfRule type="expression" dxfId="186" priority="224">
      <formula>IF(A13&gt;0,D13="")</formula>
    </cfRule>
  </conditionalFormatting>
  <conditionalFormatting sqref="E13:E87">
    <cfRule type="expression" dxfId="185" priority="223">
      <formula>IF(A13&gt;0,E13="")</formula>
    </cfRule>
  </conditionalFormatting>
  <conditionalFormatting sqref="A13:A87">
    <cfRule type="cellIs" dxfId="184" priority="222" operator="notEqual">
      <formula>D13*10000+F13</formula>
    </cfRule>
  </conditionalFormatting>
  <conditionalFormatting sqref="F13:F87">
    <cfRule type="expression" dxfId="183" priority="221">
      <formula>IF(A13&gt;0,F13="")</formula>
    </cfRule>
  </conditionalFormatting>
  <conditionalFormatting sqref="O13:O87">
    <cfRule type="cellIs" dxfId="182" priority="220" operator="notEqual">
      <formula>T13+V13+W13+X13+Y13+Z13+AA13+AB13+AC13+AD13+AE13+AF13</formula>
    </cfRule>
  </conditionalFormatting>
  <conditionalFormatting sqref="BC13:BC87">
    <cfRule type="cellIs" dxfId="178" priority="214" stopIfTrue="1" operator="notEqual">
      <formula>BD13+BE13+BF13+BG13+BH13+BI13</formula>
    </cfRule>
  </conditionalFormatting>
  <conditionalFormatting sqref="BJ13:BJ87">
    <cfRule type="expression" dxfId="177" priority="213" stopIfTrue="1">
      <formula>IF(BI13&gt;0,BJ13=0)</formula>
    </cfRule>
  </conditionalFormatting>
  <conditionalFormatting sqref="R13:R87">
    <cfRule type="cellIs" dxfId="176" priority="235" stopIfTrue="1" operator="greaterThan">
      <formula>O13</formula>
    </cfRule>
  </conditionalFormatting>
  <conditionalFormatting sqref="S13:S87">
    <cfRule type="cellIs" dxfId="175" priority="212" operator="greaterThan">
      <formula>R13</formula>
    </cfRule>
  </conditionalFormatting>
  <conditionalFormatting sqref="S13:S87 Q13:Q87">
    <cfRule type="cellIs" dxfId="174" priority="211" operator="greaterThan">
      <formula>O13</formula>
    </cfRule>
  </conditionalFormatting>
  <conditionalFormatting sqref="G13:G87">
    <cfRule type="duplicateValues" dxfId="173" priority="238"/>
  </conditionalFormatting>
  <conditionalFormatting sqref="M13:N32">
    <cfRule type="cellIs" dxfId="172" priority="104" stopIfTrue="1" operator="notBetween">
      <formula>0</formula>
      <formula>3</formula>
    </cfRule>
  </conditionalFormatting>
  <conditionalFormatting sqref="M13:N32">
    <cfRule type="containsBlanks" dxfId="171" priority="103" stopIfTrue="1">
      <formula>LEN(TRIM(M13))=0</formula>
    </cfRule>
  </conditionalFormatting>
  <conditionalFormatting sqref="J13:J32">
    <cfRule type="cellIs" dxfId="170" priority="100" operator="greaterThan">
      <formula>6</formula>
    </cfRule>
    <cfRule type="expression" dxfId="169" priority="102" stopIfTrue="1">
      <formula>AND(J13&lt;&gt;"",J13&lt;I13)</formula>
    </cfRule>
  </conditionalFormatting>
  <conditionalFormatting sqref="I13:I32">
    <cfRule type="cellIs" dxfId="168" priority="101" operator="notBetween">
      <formula>2</formula>
      <formula>6</formula>
    </cfRule>
    <cfRule type="containsBlanks" dxfId="167" priority="105">
      <formula>LEN(TRIM(I13))=0</formula>
    </cfRule>
  </conditionalFormatting>
  <conditionalFormatting sqref="A13:A87">
    <cfRule type="expression" dxfId="166" priority="381">
      <formula>IF(COUNTIF($F$4:$F$87,A13)&gt;1,H13&lt;&gt;"統合")</formula>
    </cfRule>
    <cfRule type="expression" dxfId="165" priority="382" stopIfTrue="1">
      <formula>AND($M13="廃止",A13 &lt;&gt;"")</formula>
    </cfRule>
  </conditionalFormatting>
  <dataValidations count="25">
    <dataValidation type="whole" imeMode="off" operator="greaterThan" allowBlank="1" showInputMessage="1" showErrorMessage="1" errorTitle="協定参加者減少者数入力セル" error="当該項目に該当する協定参加者の減少数を入力" sqref="BE33:BI87 BE13:BI32">
      <formula1>0</formula1>
    </dataValidation>
    <dataValidation type="whole" imeMode="off" operator="greaterThan" allowBlank="1" showInputMessage="1" showErrorMessage="1" errorTitle="所得超過者のうち中核的リーダー数" error="所得超過者のうち中核的リーダー数を入力して下さい（「0」の場合は入力不要）" sqref="S33:S87 S13:S32">
      <formula1>0</formula1>
    </dataValidation>
    <dataValidation type="whole" imeMode="off" operator="greaterThan" allowBlank="1" showInputMessage="1" showErrorMessage="1" errorTitle="うち女性（人）" error="女性参加者数を入力して下さい（女性参加者が「0」の場合は入力不要）" sqref="P33:R87 P13:R32">
      <formula1>0</formula1>
    </dataValidation>
    <dataValidation type="custom" imeMode="halfAlpha" allowBlank="1" showInputMessage="1" showErrorMessage="1" errorTitle="協定参加者の減少者数" error="計算式が入っています。変更しないで下さい。" sqref="BC33:BC87 BC13:BC32">
      <formula1>"BC14+BD14+BE14+BF14+BG14+BH14"</formula1>
    </dataValidation>
    <dataValidation type="whole" imeMode="halfAlpha" operator="greaterThan" allowBlank="1" showInputMessage="1" showErrorMessage="1" errorTitle="農業者の死亡・高齢等" error="協定参加者減少すを整数で記載して下さい。" sqref="BD33:BD87 BD13:BD32">
      <formula1>0</formula1>
    </dataValidation>
    <dataValidation type="whole" imeMode="off" operator="greaterThan" allowBlank="1" showInputMessage="1" showErrorMessage="1" errorTitle="年齢区分別協定役員数入力セル" error="当該項目に該当する参加者数を入力して下さい（「０」の場合は入力不要）" sqref="AS33:BB87 AS13:BB32">
      <formula1>0</formula1>
    </dataValidation>
    <dataValidation type="custom" imeMode="halfAlpha" allowBlank="1" showInputMessage="1" showErrorMessage="1" errorTitle="役員の年齢区分" error="計算式が入っています。変更しないで下さい。" sqref="AR33:AR87 AR13:AR32">
      <formula1>"AV12+AW12+AX12+AY12+AZ12+BA12+BB12+BC12+BD12+BE12"</formula1>
    </dataValidation>
    <dataValidation type="custom" imeMode="halfAlpha" allowBlank="1" showInputMessage="1" showErrorMessage="1" errorTitle="協定参加者の年齢区分" error="計算式が入っています。変更しないで下さい。" sqref="AG33:AG87 AG13:AG32">
      <formula1>"AK12+AL12+AM12+AN12+AO12+AP12+AQ12+AR12+AS12+AT12"</formula1>
    </dataValidation>
    <dataValidation type="whole" imeMode="off" operator="greaterThan" allowBlank="1" showInputMessage="1" showErrorMessage="1" errorTitle="年齢区分別参加者数入力セル" error="当該項目に該当する参加者数を入力して下さい（「０」の場合は入力不要）" sqref="AH33:AQ87 AH13:AQ32">
      <formula1>0</formula1>
    </dataValidation>
    <dataValidation type="whole" imeMode="off" operator="greaterThan" allowBlank="1" showInputMessage="1" showErrorMessage="1" errorTitle="参加者数入力セル" error="当該項目に該当する参加者数を入力して下さい（「０」の場合は入力不要）" sqref="T33:AF87 T13:AF32">
      <formula1>0</formula1>
    </dataValidation>
    <dataValidation type="custom" imeMode="halfAlpha" allowBlank="1" showInputMessage="1" showErrorMessage="1" errorTitle="関数セル" error="計算式が入っています。変更しないで下さい。" sqref="O33:O87 O13:O32">
      <formula1>"O11+Q11+R11+S11+T11+U11+V11+W11+X11+Y11+Z11+AA11"</formula1>
    </dataValidation>
    <dataValidation type="list" imeMode="halfAlpha" operator="equal" allowBlank="1" showInputMessage="1" showErrorMessage="1" errorTitle="地域運営組織の有無" error="ドロップダウンリストから「0」,「1」,｢2｣,｢3｣のいずれかを選択して下さい。" sqref="N33:N87 N13:N32">
      <formula1>"0,1,2,3"</formula1>
    </dataValidation>
    <dataValidation type="list" imeMode="halfAlpha" operator="equal" allowBlank="1" showInputMessage="1" showErrorMessage="1" errorTitle="人農地プラン" error="ドロップダウンリストから「0」,「1」,「2」のいずれかを選択して下さい。" sqref="M33:M87 M13:M32">
      <formula1>"0,1,2"</formula1>
    </dataValidation>
    <dataValidation type="whole" operator="greaterThan" allowBlank="1" showInputMessage="1" showErrorMessage="1" errorTitle="多面との重複面積" error="該当がある場合、単位アールで入力して下さい。_x000a_" sqref="L33:L87 L13:L32">
      <formula1>0</formula1>
    </dataValidation>
    <dataValidation imeMode="hiragana" allowBlank="1" showInputMessage="1" sqref="K33:K87 K13:K32"/>
    <dataValidation type="list" allowBlank="1" showInputMessage="1" showErrorMessage="1" error="協定の変更があった場合変更認定年度（和暦）を整数で入力してください。" promptTitle="2（令和２）" prompt="年度を入力" sqref="J33:J87 J13:J32">
      <formula1>"2"</formula1>
    </dataValidation>
    <dataValidation type="list" allowBlank="1" showInputMessage="1" showErrorMessage="1" error="協定認定年度（和暦）を整数で入力して下さい。_x000a_" promptTitle="2（令和2）" prompt="年度を入力" sqref="I33:I87 I13:I32">
      <formula1>"2"</formula1>
    </dataValidation>
    <dataValidation allowBlank="1" showInputMessage="1" sqref="H33:H87 H13:H32"/>
    <dataValidation type="whole" allowBlank="1" showInputMessage="1" showErrorMessage="1" error="地方公共団体コード×10000+協定整理番号を入力して下さい。_x000a_" sqref="A33:A87 A13:A32">
      <formula1>11000000</formula1>
      <formula2>480000000</formula2>
    </dataValidation>
    <dataValidation imeMode="halfAlpha" operator="greaterThanOrEqual" allowBlank="1" showInputMessage="1" errorTitle="協定整理番号" error="整数で入力" promptTitle="自動入力" prompt="協定識別コードを記入すると自動入力されます" sqref="F33:F87 F13:F32"/>
    <dataValidation allowBlank="1" showInputMessage="1" promptTitle="自動入力" prompt="協定識別コードを記入すると自動入力されます" sqref="E33:E87 E13:E32"/>
    <dataValidation allowBlank="1" showInputMessage="1" errorTitle="市町村名" error="ドロップダウンリストから選択" promptTitle="自動入力" prompt="協定識別コードを記入すると自動入力されます" sqref="C33:C87 C13:C32"/>
    <dataValidation allowBlank="1" showInputMessage="1" errorTitle="都道府県名" error="ドロップダウンリストから選択" promptTitle="自動入力" prompt="協定識別コードを記入すると自動入力されます" sqref="B33:B87 B13:B32"/>
    <dataValidation imeMode="halfAlpha" operator="greaterThanOrEqual" allowBlank="1" showInputMessage="1" errorTitle="協定整理番号" error="整数で入力" promptTitle="自動入力" prompt="協定識別コードに重複があるとエラー（赤表示）が出ます。" sqref="G33:G87 G13:G32"/>
    <dataValidation imeMode="halfAlpha" allowBlank="1" showInputMessage="1" errorTitle="コード入力セル" error="4桁または5桁の整数（都道府県コード＋市町村コード）を入力_x000a_" promptTitle="自動入力" prompt="協定識別コードを記入すると自動入力されます" sqref="D33:D87 D13:D32"/>
  </dataValidations>
  <printOptions horizontalCentered="1"/>
  <pageMargins left="0.39370078740157483" right="0.39370078740157483" top="0.98425196850393704" bottom="0.98425196850393704" header="0.51181102362204722" footer="0.51181102362204722"/>
  <pageSetup paperSize="8" scale="49" orientation="landscape" r:id="rId1"/>
  <headerFooter alignWithMargins="0">
    <oddHeader>&amp;L&amp;18（様式４－１）集落協定ＤＳ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</sheetPr>
  <dimension ref="A1:HG32"/>
  <sheetViews>
    <sheetView view="pageBreakPreview" zoomScale="90" zoomScaleNormal="70" zoomScaleSheetLayoutView="90" workbookViewId="0">
      <pane ySplit="10" topLeftCell="A11" activePane="bottomLeft" state="frozen"/>
      <selection activeCell="P310" sqref="P310"/>
      <selection pane="bottomLeft" sqref="A1:XFD1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7" width="7" customWidth="1"/>
    <col min="8" max="8" width="11.25" customWidth="1"/>
    <col min="9" max="9" width="12.75" customWidth="1"/>
    <col min="10" max="10" width="12.125" customWidth="1"/>
    <col min="11" max="11" width="10.75" customWidth="1"/>
    <col min="12" max="15" width="7" customWidth="1"/>
    <col min="16" max="17" width="11.5" customWidth="1"/>
    <col min="18" max="18" width="10.375" customWidth="1"/>
    <col min="19" max="19" width="8.5" customWidth="1"/>
    <col min="20" max="22" width="7" customWidth="1"/>
    <col min="23" max="36" width="7" hidden="1" customWidth="1"/>
    <col min="37" max="37" width="11.375" customWidth="1"/>
    <col min="38" max="38" width="12.5" customWidth="1"/>
    <col min="39" max="40" width="11.5" customWidth="1"/>
    <col min="41" max="44" width="7" customWidth="1"/>
    <col min="45" max="45" width="12.125" customWidth="1"/>
    <col min="46" max="46" width="11.875" customWidth="1"/>
    <col min="47" max="47" width="10.375" customWidth="1"/>
    <col min="48" max="48" width="9.5" customWidth="1"/>
    <col min="49" max="51" width="7" customWidth="1"/>
    <col min="52" max="65" width="7" hidden="1" customWidth="1"/>
    <col min="66" max="66" width="7" customWidth="1"/>
    <col min="67" max="67" width="10.5" customWidth="1"/>
    <col min="68" max="68" width="10.875" customWidth="1"/>
    <col min="69" max="69" width="10.375" customWidth="1"/>
    <col min="70" max="70" width="9.875" customWidth="1"/>
    <col min="71" max="74" width="7" customWidth="1"/>
    <col min="75" max="75" width="12.5" customWidth="1"/>
    <col min="76" max="77" width="9.5" customWidth="1"/>
    <col min="78" max="81" width="7" customWidth="1"/>
    <col min="82" max="95" width="7" hidden="1" customWidth="1"/>
    <col min="96" max="102" width="7" customWidth="1"/>
    <col min="103" max="103" width="14.125" customWidth="1"/>
    <col min="104" max="108" width="7" customWidth="1"/>
    <col min="109" max="119" width="8" customWidth="1"/>
    <col min="120" max="122" width="10.625" customWidth="1"/>
    <col min="123" max="123" width="7.875" customWidth="1"/>
    <col min="124" max="124" width="9.75" customWidth="1"/>
    <col min="125" max="125" width="9.375" customWidth="1"/>
    <col min="126" max="126" width="7.875" customWidth="1"/>
    <col min="127" max="127" width="10.625" customWidth="1"/>
    <col min="128" max="128" width="7.875" customWidth="1"/>
    <col min="129" max="129" width="10.75" customWidth="1"/>
    <col min="130" max="130" width="10.25" customWidth="1"/>
    <col min="131" max="131" width="9.5" customWidth="1"/>
    <col min="132" max="132" width="11.5" customWidth="1"/>
    <col min="133" max="133" width="7.875" customWidth="1"/>
    <col min="134" max="134" width="9.75" customWidth="1"/>
    <col min="135" max="135" width="10.5" customWidth="1"/>
    <col min="136" max="136" width="9" customWidth="1"/>
    <col min="137" max="138" width="7.875" customWidth="1"/>
    <col min="139" max="139" width="10.625" customWidth="1"/>
    <col min="140" max="140" width="9.5" customWidth="1"/>
    <col min="141" max="141" width="7.875" customWidth="1"/>
    <col min="142" max="142" width="10.25" customWidth="1"/>
    <col min="143" max="143" width="10.875" customWidth="1"/>
  </cols>
  <sheetData>
    <row r="1" spans="1:143" s="61" customFormat="1" ht="6.6" customHeight="1" x14ac:dyDescent="0.15">
      <c r="A1" s="31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62"/>
      <c r="EE1" s="32"/>
      <c r="EF1" s="32"/>
      <c r="EG1" s="32"/>
      <c r="EH1" s="32"/>
      <c r="EI1" s="62"/>
      <c r="EJ1" s="32"/>
      <c r="EK1" s="32"/>
      <c r="EL1" s="62"/>
      <c r="EM1" s="32"/>
    </row>
    <row r="2" spans="1:143" s="60" customFormat="1" ht="24" customHeight="1" x14ac:dyDescent="0.15">
      <c r="A2" s="218" t="s">
        <v>123</v>
      </c>
      <c r="B2" s="219"/>
      <c r="C2" s="219"/>
      <c r="D2" s="219"/>
      <c r="E2" s="219"/>
      <c r="F2" s="220"/>
      <c r="G2" s="59" t="s">
        <v>76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181" t="s">
        <v>7309</v>
      </c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</row>
    <row r="3" spans="1:143" s="60" customFormat="1" ht="47.25" customHeight="1" x14ac:dyDescent="0.15">
      <c r="A3" s="222" t="s">
        <v>113</v>
      </c>
      <c r="B3" s="222" t="s">
        <v>8</v>
      </c>
      <c r="C3" s="222" t="s">
        <v>20</v>
      </c>
      <c r="D3" s="222" t="s">
        <v>9</v>
      </c>
      <c r="E3" s="225" t="s">
        <v>41</v>
      </c>
      <c r="F3" s="225"/>
      <c r="G3" s="184" t="s">
        <v>115</v>
      </c>
      <c r="H3" s="228" t="s">
        <v>60</v>
      </c>
      <c r="I3" s="64" t="s">
        <v>131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6"/>
      <c r="CR3" s="232" t="s">
        <v>7310</v>
      </c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4"/>
      <c r="DE3" s="235" t="s">
        <v>7311</v>
      </c>
      <c r="DF3" s="236"/>
      <c r="DG3" s="236"/>
      <c r="DH3" s="236"/>
      <c r="DI3" s="236"/>
      <c r="DJ3" s="236"/>
      <c r="DK3" s="183" t="s">
        <v>7312</v>
      </c>
      <c r="DL3" s="183"/>
      <c r="DM3" s="183"/>
      <c r="DN3" s="183"/>
      <c r="DO3" s="183"/>
      <c r="DP3" s="182" t="s">
        <v>7313</v>
      </c>
      <c r="DQ3" s="204"/>
      <c r="DR3" s="201" t="s">
        <v>7314</v>
      </c>
      <c r="DS3" s="237" t="s">
        <v>7315</v>
      </c>
      <c r="DT3" s="238"/>
      <c r="DU3" s="238"/>
      <c r="DV3" s="238"/>
      <c r="DW3" s="239"/>
      <c r="DX3" s="237" t="s">
        <v>174</v>
      </c>
      <c r="DY3" s="238"/>
      <c r="DZ3" s="238"/>
      <c r="EA3" s="238"/>
      <c r="EB3" s="239"/>
      <c r="EC3" s="237" t="s">
        <v>7316</v>
      </c>
      <c r="ED3" s="238"/>
      <c r="EE3" s="238"/>
      <c r="EF3" s="238"/>
      <c r="EG3" s="239"/>
      <c r="EH3" s="237" t="s">
        <v>7317</v>
      </c>
      <c r="EI3" s="238"/>
      <c r="EJ3" s="239"/>
      <c r="EK3" s="237" t="s">
        <v>7318</v>
      </c>
      <c r="EL3" s="238"/>
      <c r="EM3" s="239"/>
    </row>
    <row r="4" spans="1:143" s="60" customFormat="1" ht="15.75" customHeight="1" x14ac:dyDescent="0.15">
      <c r="A4" s="223"/>
      <c r="B4" s="223"/>
      <c r="C4" s="223"/>
      <c r="D4" s="223"/>
      <c r="E4" s="225"/>
      <c r="F4" s="225"/>
      <c r="G4" s="226"/>
      <c r="H4" s="229"/>
      <c r="I4" s="67" t="s">
        <v>45</v>
      </c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7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243" t="s">
        <v>7319</v>
      </c>
      <c r="CS4" s="246" t="s">
        <v>7320</v>
      </c>
      <c r="CT4" s="247"/>
      <c r="CU4" s="247"/>
      <c r="CV4" s="247"/>
      <c r="CW4" s="247"/>
      <c r="CX4" s="247"/>
      <c r="CY4" s="247"/>
      <c r="CZ4" s="248"/>
      <c r="DA4" s="246" t="s">
        <v>7321</v>
      </c>
      <c r="DB4" s="247"/>
      <c r="DC4" s="247"/>
      <c r="DD4" s="248"/>
      <c r="DE4" s="206" t="s">
        <v>140</v>
      </c>
      <c r="DF4" s="69"/>
      <c r="DG4" s="246" t="s">
        <v>7252</v>
      </c>
      <c r="DH4" s="248"/>
      <c r="DI4" s="246" t="s">
        <v>48</v>
      </c>
      <c r="DJ4" s="247"/>
      <c r="DK4" s="183"/>
      <c r="DL4" s="183"/>
      <c r="DM4" s="183"/>
      <c r="DN4" s="183"/>
      <c r="DO4" s="183"/>
      <c r="DP4" s="183"/>
      <c r="DQ4" s="213"/>
      <c r="DR4" s="197"/>
      <c r="DS4" s="240"/>
      <c r="DT4" s="241"/>
      <c r="DU4" s="241"/>
      <c r="DV4" s="241"/>
      <c r="DW4" s="242"/>
      <c r="DX4" s="240"/>
      <c r="DY4" s="241"/>
      <c r="DZ4" s="241"/>
      <c r="EA4" s="241"/>
      <c r="EB4" s="242"/>
      <c r="EC4" s="240"/>
      <c r="ED4" s="241"/>
      <c r="EE4" s="241"/>
      <c r="EF4" s="241"/>
      <c r="EG4" s="242"/>
      <c r="EH4" s="240"/>
      <c r="EI4" s="241"/>
      <c r="EJ4" s="242"/>
      <c r="EK4" s="240"/>
      <c r="EL4" s="241"/>
      <c r="EM4" s="242"/>
    </row>
    <row r="5" spans="1:143" s="60" customFormat="1" ht="15.75" customHeight="1" x14ac:dyDescent="0.15">
      <c r="A5" s="223"/>
      <c r="B5" s="223"/>
      <c r="C5" s="223"/>
      <c r="D5" s="223"/>
      <c r="E5" s="225"/>
      <c r="F5" s="252" t="s">
        <v>21</v>
      </c>
      <c r="G5" s="226"/>
      <c r="H5" s="230"/>
      <c r="I5" s="207" t="s">
        <v>53</v>
      </c>
      <c r="J5" s="70"/>
      <c r="K5" s="70"/>
      <c r="L5" s="70"/>
      <c r="M5" s="70"/>
      <c r="N5" s="70"/>
      <c r="O5" s="69"/>
      <c r="P5" s="207" t="s">
        <v>0</v>
      </c>
      <c r="Q5" s="70"/>
      <c r="R5" s="70"/>
      <c r="S5" s="70"/>
      <c r="T5" s="70"/>
      <c r="U5" s="70"/>
      <c r="V5" s="69"/>
      <c r="W5" s="207" t="s">
        <v>1</v>
      </c>
      <c r="X5" s="70"/>
      <c r="Y5" s="70"/>
      <c r="Z5" s="70"/>
      <c r="AA5" s="70"/>
      <c r="AB5" s="70"/>
      <c r="AC5" s="70"/>
      <c r="AD5" s="69"/>
      <c r="AE5" s="207" t="s">
        <v>2</v>
      </c>
      <c r="AF5" s="70"/>
      <c r="AG5" s="70"/>
      <c r="AH5" s="70"/>
      <c r="AI5" s="70"/>
      <c r="AJ5" s="70"/>
      <c r="AK5" s="254" t="s">
        <v>43</v>
      </c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71"/>
      <c r="BN5" s="256" t="s">
        <v>44</v>
      </c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72"/>
      <c r="CR5" s="244"/>
      <c r="CS5" s="249"/>
      <c r="CT5" s="250"/>
      <c r="CU5" s="250"/>
      <c r="CV5" s="250"/>
      <c r="CW5" s="250"/>
      <c r="CX5" s="250"/>
      <c r="CY5" s="250"/>
      <c r="CZ5" s="251"/>
      <c r="DA5" s="249"/>
      <c r="DB5" s="250"/>
      <c r="DC5" s="250"/>
      <c r="DD5" s="251"/>
      <c r="DE5" s="207"/>
      <c r="DF5" s="226" t="s">
        <v>15</v>
      </c>
      <c r="DG5" s="249"/>
      <c r="DH5" s="251"/>
      <c r="DI5" s="249"/>
      <c r="DJ5" s="250"/>
      <c r="DK5" s="206" t="s">
        <v>189</v>
      </c>
      <c r="DL5" s="277"/>
      <c r="DM5" s="277"/>
      <c r="DN5" s="277"/>
      <c r="DO5" s="278"/>
      <c r="DP5" s="202" t="s">
        <v>132</v>
      </c>
      <c r="DQ5" s="73"/>
      <c r="DR5" s="197"/>
      <c r="DS5" s="227" t="s">
        <v>172</v>
      </c>
      <c r="DT5" s="206" t="s">
        <v>175</v>
      </c>
      <c r="DU5" s="36"/>
      <c r="DV5" s="36"/>
      <c r="DW5" s="201" t="s">
        <v>171</v>
      </c>
      <c r="DX5" s="227" t="s">
        <v>172</v>
      </c>
      <c r="DY5" s="206" t="s">
        <v>193</v>
      </c>
      <c r="DZ5" s="36"/>
      <c r="EA5" s="36"/>
      <c r="EB5" s="201" t="s">
        <v>171</v>
      </c>
      <c r="EC5" s="227" t="s">
        <v>168</v>
      </c>
      <c r="ED5" s="202" t="s">
        <v>193</v>
      </c>
      <c r="EE5" s="201" t="s">
        <v>171</v>
      </c>
      <c r="EF5" s="268" t="s">
        <v>169</v>
      </c>
      <c r="EG5" s="74"/>
      <c r="EH5" s="227" t="s">
        <v>168</v>
      </c>
      <c r="EI5" s="202" t="s">
        <v>193</v>
      </c>
      <c r="EJ5" s="201" t="s">
        <v>171</v>
      </c>
      <c r="EK5" s="227" t="s">
        <v>168</v>
      </c>
      <c r="EL5" s="202" t="s">
        <v>193</v>
      </c>
      <c r="EM5" s="201" t="s">
        <v>171</v>
      </c>
    </row>
    <row r="6" spans="1:143" s="60" customFormat="1" ht="15.75" customHeight="1" x14ac:dyDescent="0.15">
      <c r="A6" s="223"/>
      <c r="B6" s="223"/>
      <c r="C6" s="223"/>
      <c r="D6" s="223"/>
      <c r="E6" s="225"/>
      <c r="F6" s="253"/>
      <c r="G6" s="226"/>
      <c r="H6" s="230"/>
      <c r="I6" s="207"/>
      <c r="J6" s="226" t="s">
        <v>23</v>
      </c>
      <c r="K6" s="226" t="s">
        <v>24</v>
      </c>
      <c r="L6" s="226" t="s">
        <v>25</v>
      </c>
      <c r="M6" s="226" t="s">
        <v>26</v>
      </c>
      <c r="N6" s="226" t="s">
        <v>82</v>
      </c>
      <c r="O6" s="226" t="s">
        <v>7240</v>
      </c>
      <c r="P6" s="207"/>
      <c r="Q6" s="226" t="s">
        <v>23</v>
      </c>
      <c r="R6" s="226" t="s">
        <v>24</v>
      </c>
      <c r="S6" s="226" t="s">
        <v>25</v>
      </c>
      <c r="T6" s="226" t="s">
        <v>82</v>
      </c>
      <c r="U6" s="226" t="s">
        <v>7248</v>
      </c>
      <c r="V6" s="226" t="s">
        <v>7249</v>
      </c>
      <c r="W6" s="207"/>
      <c r="X6" s="226" t="s">
        <v>23</v>
      </c>
      <c r="Y6" s="226" t="s">
        <v>24</v>
      </c>
      <c r="Z6" s="226" t="s">
        <v>27</v>
      </c>
      <c r="AA6" s="226" t="s">
        <v>25</v>
      </c>
      <c r="AB6" s="226" t="s">
        <v>83</v>
      </c>
      <c r="AC6" s="226" t="s">
        <v>7250</v>
      </c>
      <c r="AD6" s="226" t="s">
        <v>7251</v>
      </c>
      <c r="AE6" s="207"/>
      <c r="AF6" s="226" t="s">
        <v>23</v>
      </c>
      <c r="AG6" s="226" t="s">
        <v>24</v>
      </c>
      <c r="AH6" s="226" t="s">
        <v>82</v>
      </c>
      <c r="AI6" s="226" t="s">
        <v>7245</v>
      </c>
      <c r="AJ6" s="258" t="s">
        <v>7246</v>
      </c>
      <c r="AK6" s="259" t="s">
        <v>99</v>
      </c>
      <c r="AL6" s="207" t="s">
        <v>101</v>
      </c>
      <c r="AM6" s="260" t="s">
        <v>106</v>
      </c>
      <c r="AN6" s="261"/>
      <c r="AO6" s="261"/>
      <c r="AP6" s="261"/>
      <c r="AQ6" s="261"/>
      <c r="AR6" s="262"/>
      <c r="AS6" s="227" t="s">
        <v>102</v>
      </c>
      <c r="AT6" s="260" t="s">
        <v>107</v>
      </c>
      <c r="AU6" s="261"/>
      <c r="AV6" s="261"/>
      <c r="AW6" s="261"/>
      <c r="AX6" s="261"/>
      <c r="AY6" s="262"/>
      <c r="AZ6" s="227" t="s">
        <v>103</v>
      </c>
      <c r="BA6" s="260" t="s">
        <v>108</v>
      </c>
      <c r="BB6" s="261"/>
      <c r="BC6" s="261"/>
      <c r="BD6" s="261"/>
      <c r="BE6" s="261"/>
      <c r="BF6" s="261"/>
      <c r="BG6" s="262"/>
      <c r="BH6" s="227" t="s">
        <v>104</v>
      </c>
      <c r="BI6" s="260" t="s">
        <v>109</v>
      </c>
      <c r="BJ6" s="261"/>
      <c r="BK6" s="261"/>
      <c r="BL6" s="261"/>
      <c r="BM6" s="261"/>
      <c r="BN6" s="263" t="s">
        <v>7247</v>
      </c>
      <c r="BO6" s="230" t="s">
        <v>100</v>
      </c>
      <c r="BP6" s="207" t="s">
        <v>105</v>
      </c>
      <c r="BQ6" s="260" t="s">
        <v>94</v>
      </c>
      <c r="BR6" s="261"/>
      <c r="BS6" s="261"/>
      <c r="BT6" s="261"/>
      <c r="BU6" s="261"/>
      <c r="BV6" s="262"/>
      <c r="BW6" s="227" t="s">
        <v>110</v>
      </c>
      <c r="BX6" s="260" t="s">
        <v>95</v>
      </c>
      <c r="BY6" s="261"/>
      <c r="BZ6" s="261"/>
      <c r="CA6" s="261"/>
      <c r="CB6" s="261"/>
      <c r="CC6" s="262"/>
      <c r="CD6" s="227" t="s">
        <v>111</v>
      </c>
      <c r="CE6" s="260" t="s">
        <v>96</v>
      </c>
      <c r="CF6" s="261"/>
      <c r="CG6" s="261"/>
      <c r="CH6" s="261"/>
      <c r="CI6" s="261"/>
      <c r="CJ6" s="261"/>
      <c r="CK6" s="262"/>
      <c r="CL6" s="227" t="s">
        <v>112</v>
      </c>
      <c r="CM6" s="271" t="s">
        <v>97</v>
      </c>
      <c r="CN6" s="272"/>
      <c r="CO6" s="272"/>
      <c r="CP6" s="272"/>
      <c r="CQ6" s="272"/>
      <c r="CR6" s="244"/>
      <c r="CS6" s="273" t="s">
        <v>7322</v>
      </c>
      <c r="CT6" s="75"/>
      <c r="CU6" s="75"/>
      <c r="CV6" s="75"/>
      <c r="CW6" s="75"/>
      <c r="CX6" s="75"/>
      <c r="CY6" s="76"/>
      <c r="CZ6" s="217" t="s">
        <v>7323</v>
      </c>
      <c r="DA6" s="217" t="s">
        <v>7324</v>
      </c>
      <c r="DB6" s="217" t="s">
        <v>157</v>
      </c>
      <c r="DC6" s="217" t="s">
        <v>7325</v>
      </c>
      <c r="DD6" s="217" t="s">
        <v>7326</v>
      </c>
      <c r="DE6" s="207"/>
      <c r="DF6" s="226"/>
      <c r="DG6" s="246" t="s">
        <v>7253</v>
      </c>
      <c r="DH6" s="46"/>
      <c r="DI6" s="246" t="s">
        <v>141</v>
      </c>
      <c r="DJ6" s="46"/>
      <c r="DK6" s="207"/>
      <c r="DL6" s="183" t="s">
        <v>119</v>
      </c>
      <c r="DM6" s="266" t="s">
        <v>116</v>
      </c>
      <c r="DN6" s="267"/>
      <c r="DO6" s="276"/>
      <c r="DP6" s="203"/>
      <c r="DQ6" s="213" t="s">
        <v>119</v>
      </c>
      <c r="DR6" s="197"/>
      <c r="DS6" s="191"/>
      <c r="DT6" s="191"/>
      <c r="DU6" s="266" t="s">
        <v>55</v>
      </c>
      <c r="DV6" s="267"/>
      <c r="DW6" s="197"/>
      <c r="DX6" s="191"/>
      <c r="DY6" s="191"/>
      <c r="DZ6" s="266" t="s">
        <v>55</v>
      </c>
      <c r="EA6" s="267"/>
      <c r="EB6" s="197"/>
      <c r="EC6" s="191"/>
      <c r="ED6" s="197"/>
      <c r="EE6" s="197"/>
      <c r="EF6" s="269"/>
      <c r="EG6" s="201" t="s">
        <v>7327</v>
      </c>
      <c r="EH6" s="191"/>
      <c r="EI6" s="197"/>
      <c r="EJ6" s="197"/>
      <c r="EK6" s="191"/>
      <c r="EL6" s="197"/>
      <c r="EM6" s="197"/>
    </row>
    <row r="7" spans="1:143" s="60" customFormat="1" ht="15.75" customHeight="1" x14ac:dyDescent="0.15">
      <c r="A7" s="223"/>
      <c r="B7" s="223"/>
      <c r="C7" s="223"/>
      <c r="D7" s="223"/>
      <c r="E7" s="225"/>
      <c r="F7" s="253"/>
      <c r="G7" s="226"/>
      <c r="H7" s="230"/>
      <c r="I7" s="207"/>
      <c r="J7" s="226"/>
      <c r="K7" s="226"/>
      <c r="L7" s="226"/>
      <c r="M7" s="226"/>
      <c r="N7" s="226"/>
      <c r="O7" s="226"/>
      <c r="P7" s="207"/>
      <c r="Q7" s="226"/>
      <c r="R7" s="226"/>
      <c r="S7" s="226"/>
      <c r="T7" s="226"/>
      <c r="U7" s="226"/>
      <c r="V7" s="226"/>
      <c r="W7" s="207"/>
      <c r="X7" s="226"/>
      <c r="Y7" s="226"/>
      <c r="Z7" s="226"/>
      <c r="AA7" s="226"/>
      <c r="AB7" s="226"/>
      <c r="AC7" s="226"/>
      <c r="AD7" s="226"/>
      <c r="AE7" s="207"/>
      <c r="AF7" s="226"/>
      <c r="AG7" s="226"/>
      <c r="AH7" s="226"/>
      <c r="AI7" s="226"/>
      <c r="AJ7" s="258"/>
      <c r="AK7" s="230"/>
      <c r="AL7" s="207"/>
      <c r="AM7" s="197" t="s">
        <v>23</v>
      </c>
      <c r="AN7" s="197" t="s">
        <v>24</v>
      </c>
      <c r="AO7" s="197" t="s">
        <v>25</v>
      </c>
      <c r="AP7" s="197" t="s">
        <v>26</v>
      </c>
      <c r="AQ7" s="203" t="s">
        <v>82</v>
      </c>
      <c r="AR7" s="183" t="s">
        <v>7240</v>
      </c>
      <c r="AS7" s="191"/>
      <c r="AT7" s="197" t="s">
        <v>23</v>
      </c>
      <c r="AU7" s="197" t="s">
        <v>24</v>
      </c>
      <c r="AV7" s="197" t="s">
        <v>25</v>
      </c>
      <c r="AW7" s="197" t="s">
        <v>82</v>
      </c>
      <c r="AX7" s="203" t="s">
        <v>7241</v>
      </c>
      <c r="AY7" s="201" t="s">
        <v>7242</v>
      </c>
      <c r="AZ7" s="191"/>
      <c r="BA7" s="197" t="s">
        <v>23</v>
      </c>
      <c r="BB7" s="197" t="s">
        <v>24</v>
      </c>
      <c r="BC7" s="197" t="s">
        <v>27</v>
      </c>
      <c r="BD7" s="197" t="s">
        <v>25</v>
      </c>
      <c r="BE7" s="197" t="s">
        <v>83</v>
      </c>
      <c r="BF7" s="203" t="s">
        <v>7243</v>
      </c>
      <c r="BG7" s="201" t="s">
        <v>7244</v>
      </c>
      <c r="BH7" s="191"/>
      <c r="BI7" s="197" t="s">
        <v>23</v>
      </c>
      <c r="BJ7" s="197" t="s">
        <v>24</v>
      </c>
      <c r="BK7" s="197" t="s">
        <v>82</v>
      </c>
      <c r="BL7" s="203" t="s">
        <v>7245</v>
      </c>
      <c r="BM7" s="203" t="s">
        <v>7246</v>
      </c>
      <c r="BN7" s="264"/>
      <c r="BO7" s="230"/>
      <c r="BP7" s="207"/>
      <c r="BQ7" s="197" t="s">
        <v>23</v>
      </c>
      <c r="BR7" s="197" t="s">
        <v>24</v>
      </c>
      <c r="BS7" s="197" t="s">
        <v>25</v>
      </c>
      <c r="BT7" s="197" t="s">
        <v>26</v>
      </c>
      <c r="BU7" s="203" t="s">
        <v>82</v>
      </c>
      <c r="BV7" s="183" t="s">
        <v>7240</v>
      </c>
      <c r="BW7" s="191"/>
      <c r="BX7" s="197" t="s">
        <v>23</v>
      </c>
      <c r="BY7" s="197" t="s">
        <v>24</v>
      </c>
      <c r="BZ7" s="197" t="s">
        <v>25</v>
      </c>
      <c r="CA7" s="197" t="s">
        <v>82</v>
      </c>
      <c r="CB7" s="203" t="s">
        <v>7241</v>
      </c>
      <c r="CC7" s="201" t="s">
        <v>7242</v>
      </c>
      <c r="CD7" s="191"/>
      <c r="CE7" s="197" t="s">
        <v>23</v>
      </c>
      <c r="CF7" s="197" t="s">
        <v>24</v>
      </c>
      <c r="CG7" s="197" t="s">
        <v>27</v>
      </c>
      <c r="CH7" s="197" t="s">
        <v>25</v>
      </c>
      <c r="CI7" s="197" t="s">
        <v>83</v>
      </c>
      <c r="CJ7" s="203" t="s">
        <v>7243</v>
      </c>
      <c r="CK7" s="201" t="s">
        <v>7244</v>
      </c>
      <c r="CL7" s="191"/>
      <c r="CM7" s="197" t="s">
        <v>23</v>
      </c>
      <c r="CN7" s="197" t="s">
        <v>24</v>
      </c>
      <c r="CO7" s="197" t="s">
        <v>82</v>
      </c>
      <c r="CP7" s="203" t="s">
        <v>7245</v>
      </c>
      <c r="CQ7" s="203" t="s">
        <v>7246</v>
      </c>
      <c r="CR7" s="244"/>
      <c r="CS7" s="191"/>
      <c r="CT7" s="201" t="s">
        <v>7328</v>
      </c>
      <c r="CU7" s="201" t="s">
        <v>7329</v>
      </c>
      <c r="CV7" s="201" t="s">
        <v>7330</v>
      </c>
      <c r="CW7" s="202" t="s">
        <v>7331</v>
      </c>
      <c r="CX7" s="202" t="s">
        <v>22</v>
      </c>
      <c r="CY7" s="46"/>
      <c r="CZ7" s="197"/>
      <c r="DA7" s="197"/>
      <c r="DB7" s="197"/>
      <c r="DC7" s="197"/>
      <c r="DD7" s="197"/>
      <c r="DE7" s="207"/>
      <c r="DF7" s="226"/>
      <c r="DG7" s="215"/>
      <c r="DH7" s="214" t="s">
        <v>117</v>
      </c>
      <c r="DI7" s="215"/>
      <c r="DJ7" s="214" t="s">
        <v>118</v>
      </c>
      <c r="DK7" s="207"/>
      <c r="DL7" s="183"/>
      <c r="DM7" s="201" t="s">
        <v>5</v>
      </c>
      <c r="DN7" s="201" t="s">
        <v>7</v>
      </c>
      <c r="DO7" s="201" t="s">
        <v>6</v>
      </c>
      <c r="DP7" s="203"/>
      <c r="DQ7" s="213"/>
      <c r="DR7" s="197"/>
      <c r="DS7" s="191"/>
      <c r="DT7" s="191"/>
      <c r="DU7" s="201" t="s">
        <v>173</v>
      </c>
      <c r="DV7" s="202" t="s">
        <v>7</v>
      </c>
      <c r="DW7" s="197"/>
      <c r="DX7" s="191"/>
      <c r="DY7" s="191"/>
      <c r="DZ7" s="201" t="s">
        <v>173</v>
      </c>
      <c r="EA7" s="202" t="s">
        <v>7</v>
      </c>
      <c r="EB7" s="197"/>
      <c r="EC7" s="191"/>
      <c r="ED7" s="197"/>
      <c r="EE7" s="197"/>
      <c r="EF7" s="269"/>
      <c r="EG7" s="197"/>
      <c r="EH7" s="191"/>
      <c r="EI7" s="197"/>
      <c r="EJ7" s="197"/>
      <c r="EK7" s="191"/>
      <c r="EL7" s="197"/>
      <c r="EM7" s="197"/>
    </row>
    <row r="8" spans="1:143" s="60" customFormat="1" ht="21" customHeight="1" x14ac:dyDescent="0.15">
      <c r="A8" s="223"/>
      <c r="B8" s="223"/>
      <c r="C8" s="223"/>
      <c r="D8" s="223"/>
      <c r="E8" s="225"/>
      <c r="F8" s="253"/>
      <c r="G8" s="226"/>
      <c r="H8" s="230"/>
      <c r="I8" s="207"/>
      <c r="J8" s="226"/>
      <c r="K8" s="226"/>
      <c r="L8" s="226"/>
      <c r="M8" s="226"/>
      <c r="N8" s="226"/>
      <c r="O8" s="226"/>
      <c r="P8" s="207"/>
      <c r="Q8" s="226"/>
      <c r="R8" s="226"/>
      <c r="S8" s="226"/>
      <c r="T8" s="226"/>
      <c r="U8" s="226"/>
      <c r="V8" s="226"/>
      <c r="W8" s="207"/>
      <c r="X8" s="226"/>
      <c r="Y8" s="226"/>
      <c r="Z8" s="226"/>
      <c r="AA8" s="226"/>
      <c r="AB8" s="226"/>
      <c r="AC8" s="226"/>
      <c r="AD8" s="226"/>
      <c r="AE8" s="207"/>
      <c r="AF8" s="226"/>
      <c r="AG8" s="226"/>
      <c r="AH8" s="226"/>
      <c r="AI8" s="226"/>
      <c r="AJ8" s="258"/>
      <c r="AK8" s="230"/>
      <c r="AL8" s="207"/>
      <c r="AM8" s="197"/>
      <c r="AN8" s="197"/>
      <c r="AO8" s="197"/>
      <c r="AP8" s="197"/>
      <c r="AQ8" s="203"/>
      <c r="AR8" s="183"/>
      <c r="AS8" s="191"/>
      <c r="AT8" s="197"/>
      <c r="AU8" s="197"/>
      <c r="AV8" s="197"/>
      <c r="AW8" s="197"/>
      <c r="AX8" s="203"/>
      <c r="AY8" s="197"/>
      <c r="AZ8" s="191"/>
      <c r="BA8" s="197"/>
      <c r="BB8" s="197"/>
      <c r="BC8" s="197"/>
      <c r="BD8" s="197"/>
      <c r="BE8" s="197"/>
      <c r="BF8" s="203"/>
      <c r="BG8" s="197"/>
      <c r="BH8" s="191"/>
      <c r="BI8" s="197"/>
      <c r="BJ8" s="197"/>
      <c r="BK8" s="197"/>
      <c r="BL8" s="203"/>
      <c r="BM8" s="203"/>
      <c r="BN8" s="264"/>
      <c r="BO8" s="230"/>
      <c r="BP8" s="207"/>
      <c r="BQ8" s="197"/>
      <c r="BR8" s="197"/>
      <c r="BS8" s="197"/>
      <c r="BT8" s="197"/>
      <c r="BU8" s="203"/>
      <c r="BV8" s="183"/>
      <c r="BW8" s="191"/>
      <c r="BX8" s="197"/>
      <c r="BY8" s="197"/>
      <c r="BZ8" s="197"/>
      <c r="CA8" s="197"/>
      <c r="CB8" s="203"/>
      <c r="CC8" s="197"/>
      <c r="CD8" s="191"/>
      <c r="CE8" s="197"/>
      <c r="CF8" s="197"/>
      <c r="CG8" s="197"/>
      <c r="CH8" s="197"/>
      <c r="CI8" s="197"/>
      <c r="CJ8" s="203"/>
      <c r="CK8" s="197"/>
      <c r="CL8" s="191"/>
      <c r="CM8" s="197"/>
      <c r="CN8" s="197"/>
      <c r="CO8" s="197"/>
      <c r="CP8" s="203"/>
      <c r="CQ8" s="203"/>
      <c r="CR8" s="244"/>
      <c r="CS8" s="191"/>
      <c r="CT8" s="244"/>
      <c r="CU8" s="244"/>
      <c r="CV8" s="244"/>
      <c r="CW8" s="274"/>
      <c r="CX8" s="274"/>
      <c r="CY8" s="201" t="s">
        <v>163</v>
      </c>
      <c r="CZ8" s="197"/>
      <c r="DA8" s="197"/>
      <c r="DB8" s="197"/>
      <c r="DC8" s="197"/>
      <c r="DD8" s="197"/>
      <c r="DE8" s="207"/>
      <c r="DF8" s="226"/>
      <c r="DG8" s="215"/>
      <c r="DH8" s="215"/>
      <c r="DI8" s="215"/>
      <c r="DJ8" s="215"/>
      <c r="DK8" s="207"/>
      <c r="DL8" s="183"/>
      <c r="DM8" s="197"/>
      <c r="DN8" s="197"/>
      <c r="DO8" s="197"/>
      <c r="DP8" s="203"/>
      <c r="DQ8" s="213"/>
      <c r="DR8" s="197"/>
      <c r="DS8" s="191"/>
      <c r="DT8" s="191"/>
      <c r="DU8" s="197"/>
      <c r="DV8" s="203"/>
      <c r="DW8" s="197"/>
      <c r="DX8" s="191"/>
      <c r="DY8" s="191"/>
      <c r="DZ8" s="197"/>
      <c r="EA8" s="203"/>
      <c r="EB8" s="197"/>
      <c r="EC8" s="191"/>
      <c r="ED8" s="197"/>
      <c r="EE8" s="197"/>
      <c r="EF8" s="269"/>
      <c r="EG8" s="197"/>
      <c r="EH8" s="191"/>
      <c r="EI8" s="197"/>
      <c r="EJ8" s="197"/>
      <c r="EK8" s="191"/>
      <c r="EL8" s="197"/>
      <c r="EM8" s="197"/>
    </row>
    <row r="9" spans="1:143" s="60" customFormat="1" ht="21" customHeight="1" x14ac:dyDescent="0.15">
      <c r="A9" s="223"/>
      <c r="B9" s="223"/>
      <c r="C9" s="223"/>
      <c r="D9" s="223"/>
      <c r="E9" s="225"/>
      <c r="F9" s="253"/>
      <c r="G9" s="226"/>
      <c r="H9" s="230"/>
      <c r="I9" s="207"/>
      <c r="J9" s="226"/>
      <c r="K9" s="226"/>
      <c r="L9" s="226"/>
      <c r="M9" s="226"/>
      <c r="N9" s="226"/>
      <c r="O9" s="226"/>
      <c r="P9" s="207"/>
      <c r="Q9" s="226"/>
      <c r="R9" s="226"/>
      <c r="S9" s="226"/>
      <c r="T9" s="226"/>
      <c r="U9" s="226"/>
      <c r="V9" s="226"/>
      <c r="W9" s="207"/>
      <c r="X9" s="226"/>
      <c r="Y9" s="226"/>
      <c r="Z9" s="226"/>
      <c r="AA9" s="226"/>
      <c r="AB9" s="226"/>
      <c r="AC9" s="226"/>
      <c r="AD9" s="226"/>
      <c r="AE9" s="207"/>
      <c r="AF9" s="226"/>
      <c r="AG9" s="226"/>
      <c r="AH9" s="226"/>
      <c r="AI9" s="226"/>
      <c r="AJ9" s="258"/>
      <c r="AK9" s="230"/>
      <c r="AL9" s="207"/>
      <c r="AM9" s="197"/>
      <c r="AN9" s="197"/>
      <c r="AO9" s="197"/>
      <c r="AP9" s="197"/>
      <c r="AQ9" s="203"/>
      <c r="AR9" s="183"/>
      <c r="AS9" s="191"/>
      <c r="AT9" s="197"/>
      <c r="AU9" s="197"/>
      <c r="AV9" s="197"/>
      <c r="AW9" s="197"/>
      <c r="AX9" s="203"/>
      <c r="AY9" s="197"/>
      <c r="AZ9" s="191"/>
      <c r="BA9" s="197"/>
      <c r="BB9" s="197"/>
      <c r="BC9" s="197"/>
      <c r="BD9" s="197"/>
      <c r="BE9" s="197"/>
      <c r="BF9" s="203"/>
      <c r="BG9" s="197"/>
      <c r="BH9" s="191"/>
      <c r="BI9" s="197"/>
      <c r="BJ9" s="197"/>
      <c r="BK9" s="197"/>
      <c r="BL9" s="203"/>
      <c r="BM9" s="203"/>
      <c r="BN9" s="264"/>
      <c r="BO9" s="230"/>
      <c r="BP9" s="207"/>
      <c r="BQ9" s="197"/>
      <c r="BR9" s="197"/>
      <c r="BS9" s="197"/>
      <c r="BT9" s="197"/>
      <c r="BU9" s="203"/>
      <c r="BV9" s="183"/>
      <c r="BW9" s="191"/>
      <c r="BX9" s="197"/>
      <c r="BY9" s="197"/>
      <c r="BZ9" s="197"/>
      <c r="CA9" s="197"/>
      <c r="CB9" s="203"/>
      <c r="CC9" s="197"/>
      <c r="CD9" s="191"/>
      <c r="CE9" s="197"/>
      <c r="CF9" s="197"/>
      <c r="CG9" s="197"/>
      <c r="CH9" s="197"/>
      <c r="CI9" s="197"/>
      <c r="CJ9" s="203"/>
      <c r="CK9" s="197"/>
      <c r="CL9" s="191"/>
      <c r="CM9" s="197"/>
      <c r="CN9" s="197"/>
      <c r="CO9" s="197"/>
      <c r="CP9" s="203"/>
      <c r="CQ9" s="203"/>
      <c r="CR9" s="244"/>
      <c r="CS9" s="191"/>
      <c r="CT9" s="244"/>
      <c r="CU9" s="244"/>
      <c r="CV9" s="244"/>
      <c r="CW9" s="274"/>
      <c r="CX9" s="274"/>
      <c r="CY9" s="244"/>
      <c r="CZ9" s="197"/>
      <c r="DA9" s="197"/>
      <c r="DB9" s="197"/>
      <c r="DC9" s="197"/>
      <c r="DD9" s="197"/>
      <c r="DE9" s="207"/>
      <c r="DF9" s="226"/>
      <c r="DG9" s="215"/>
      <c r="DH9" s="215"/>
      <c r="DI9" s="215"/>
      <c r="DJ9" s="215"/>
      <c r="DK9" s="207"/>
      <c r="DL9" s="183"/>
      <c r="DM9" s="197"/>
      <c r="DN9" s="197"/>
      <c r="DO9" s="197"/>
      <c r="DP9" s="203"/>
      <c r="DQ9" s="213"/>
      <c r="DR9" s="197"/>
      <c r="DS9" s="191"/>
      <c r="DT9" s="191"/>
      <c r="DU9" s="197"/>
      <c r="DV9" s="203"/>
      <c r="DW9" s="197"/>
      <c r="DX9" s="191"/>
      <c r="DY9" s="191"/>
      <c r="DZ9" s="197"/>
      <c r="EA9" s="203"/>
      <c r="EB9" s="197"/>
      <c r="EC9" s="191"/>
      <c r="ED9" s="197"/>
      <c r="EE9" s="197"/>
      <c r="EF9" s="269"/>
      <c r="EG9" s="197"/>
      <c r="EH9" s="191"/>
      <c r="EI9" s="197"/>
      <c r="EJ9" s="197"/>
      <c r="EK9" s="191"/>
      <c r="EL9" s="197"/>
      <c r="EM9" s="197"/>
    </row>
    <row r="10" spans="1:143" s="60" customFormat="1" ht="21" customHeight="1" x14ac:dyDescent="0.15">
      <c r="A10" s="224"/>
      <c r="B10" s="224"/>
      <c r="C10" s="224"/>
      <c r="D10" s="224"/>
      <c r="E10" s="225"/>
      <c r="F10" s="253"/>
      <c r="G10" s="227"/>
      <c r="H10" s="231"/>
      <c r="I10" s="208"/>
      <c r="J10" s="226"/>
      <c r="K10" s="226"/>
      <c r="L10" s="226"/>
      <c r="M10" s="226"/>
      <c r="N10" s="226"/>
      <c r="O10" s="226"/>
      <c r="P10" s="208"/>
      <c r="Q10" s="226"/>
      <c r="R10" s="226"/>
      <c r="S10" s="226"/>
      <c r="T10" s="226"/>
      <c r="U10" s="226"/>
      <c r="V10" s="226"/>
      <c r="W10" s="208"/>
      <c r="X10" s="226"/>
      <c r="Y10" s="226"/>
      <c r="Z10" s="226"/>
      <c r="AA10" s="226"/>
      <c r="AB10" s="226"/>
      <c r="AC10" s="226"/>
      <c r="AD10" s="226"/>
      <c r="AE10" s="208"/>
      <c r="AF10" s="226"/>
      <c r="AG10" s="226"/>
      <c r="AH10" s="226"/>
      <c r="AI10" s="226"/>
      <c r="AJ10" s="258"/>
      <c r="AK10" s="230"/>
      <c r="AL10" s="208"/>
      <c r="AM10" s="182"/>
      <c r="AN10" s="182"/>
      <c r="AO10" s="182"/>
      <c r="AP10" s="182"/>
      <c r="AQ10" s="204"/>
      <c r="AR10" s="183"/>
      <c r="AS10" s="184"/>
      <c r="AT10" s="182"/>
      <c r="AU10" s="182"/>
      <c r="AV10" s="182"/>
      <c r="AW10" s="182"/>
      <c r="AX10" s="204"/>
      <c r="AY10" s="182"/>
      <c r="AZ10" s="184"/>
      <c r="BA10" s="182"/>
      <c r="BB10" s="182"/>
      <c r="BC10" s="182"/>
      <c r="BD10" s="182"/>
      <c r="BE10" s="182"/>
      <c r="BF10" s="204"/>
      <c r="BG10" s="182"/>
      <c r="BH10" s="184"/>
      <c r="BI10" s="182"/>
      <c r="BJ10" s="182"/>
      <c r="BK10" s="182"/>
      <c r="BL10" s="204"/>
      <c r="BM10" s="204"/>
      <c r="BN10" s="265"/>
      <c r="BO10" s="230"/>
      <c r="BP10" s="208"/>
      <c r="BQ10" s="182"/>
      <c r="BR10" s="182"/>
      <c r="BS10" s="182"/>
      <c r="BT10" s="182"/>
      <c r="BU10" s="204"/>
      <c r="BV10" s="183"/>
      <c r="BW10" s="184"/>
      <c r="BX10" s="182"/>
      <c r="BY10" s="182"/>
      <c r="BZ10" s="182"/>
      <c r="CA10" s="182"/>
      <c r="CB10" s="204"/>
      <c r="CC10" s="182"/>
      <c r="CD10" s="184"/>
      <c r="CE10" s="182"/>
      <c r="CF10" s="182"/>
      <c r="CG10" s="182"/>
      <c r="CH10" s="182"/>
      <c r="CI10" s="182"/>
      <c r="CJ10" s="204"/>
      <c r="CK10" s="182"/>
      <c r="CL10" s="184"/>
      <c r="CM10" s="182"/>
      <c r="CN10" s="182"/>
      <c r="CO10" s="182"/>
      <c r="CP10" s="204"/>
      <c r="CQ10" s="204"/>
      <c r="CR10" s="245"/>
      <c r="CS10" s="184"/>
      <c r="CT10" s="245"/>
      <c r="CU10" s="245"/>
      <c r="CV10" s="245"/>
      <c r="CW10" s="275"/>
      <c r="CX10" s="275"/>
      <c r="CY10" s="245"/>
      <c r="CZ10" s="182"/>
      <c r="DA10" s="182"/>
      <c r="DB10" s="182"/>
      <c r="DC10" s="182"/>
      <c r="DD10" s="182"/>
      <c r="DE10" s="208"/>
      <c r="DF10" s="227"/>
      <c r="DG10" s="216"/>
      <c r="DH10" s="216"/>
      <c r="DI10" s="216"/>
      <c r="DJ10" s="216"/>
      <c r="DK10" s="207"/>
      <c r="DL10" s="201"/>
      <c r="DM10" s="182"/>
      <c r="DN10" s="182"/>
      <c r="DO10" s="182"/>
      <c r="DP10" s="203"/>
      <c r="DQ10" s="202"/>
      <c r="DR10" s="182"/>
      <c r="DS10" s="184"/>
      <c r="DT10" s="184"/>
      <c r="DU10" s="182"/>
      <c r="DV10" s="204"/>
      <c r="DW10" s="182"/>
      <c r="DX10" s="184"/>
      <c r="DY10" s="184"/>
      <c r="DZ10" s="182"/>
      <c r="EA10" s="204"/>
      <c r="EB10" s="182"/>
      <c r="EC10" s="184"/>
      <c r="ED10" s="182"/>
      <c r="EE10" s="182"/>
      <c r="EF10" s="270"/>
      <c r="EG10" s="182"/>
      <c r="EH10" s="184"/>
      <c r="EI10" s="182"/>
      <c r="EJ10" s="182"/>
      <c r="EK10" s="184"/>
      <c r="EL10" s="182"/>
      <c r="EM10" s="182"/>
    </row>
    <row r="11" spans="1:143" s="1" customFormat="1" ht="13.5" customHeight="1" x14ac:dyDescent="0.15">
      <c r="A11" s="23" t="s">
        <v>134</v>
      </c>
      <c r="B11" s="2" t="s">
        <v>135</v>
      </c>
      <c r="C11" s="2" t="s">
        <v>136</v>
      </c>
      <c r="D11" s="2" t="s">
        <v>137</v>
      </c>
      <c r="E11" s="2" t="s">
        <v>138</v>
      </c>
      <c r="F11" s="2" t="s">
        <v>139</v>
      </c>
      <c r="G11" s="7">
        <f>[2]様式２①②!BJ12+1</f>
        <v>62</v>
      </c>
      <c r="H11" s="7">
        <f>G11+1</f>
        <v>63</v>
      </c>
      <c r="I11" s="7">
        <f t="shared" ref="I11:AR11" si="0">H11+1</f>
        <v>64</v>
      </c>
      <c r="J11" s="7">
        <f t="shared" si="0"/>
        <v>65</v>
      </c>
      <c r="K11" s="7">
        <f t="shared" si="0"/>
        <v>66</v>
      </c>
      <c r="L11" s="7">
        <f t="shared" si="0"/>
        <v>67</v>
      </c>
      <c r="M11" s="7">
        <f t="shared" si="0"/>
        <v>68</v>
      </c>
      <c r="N11" s="7">
        <f t="shared" si="0"/>
        <v>69</v>
      </c>
      <c r="O11" s="7">
        <f t="shared" si="0"/>
        <v>70</v>
      </c>
      <c r="P11" s="7">
        <f t="shared" si="0"/>
        <v>71</v>
      </c>
      <c r="Q11" s="7">
        <f t="shared" si="0"/>
        <v>72</v>
      </c>
      <c r="R11" s="7">
        <f t="shared" si="0"/>
        <v>73</v>
      </c>
      <c r="S11" s="7">
        <f t="shared" si="0"/>
        <v>74</v>
      </c>
      <c r="T11" s="7">
        <f t="shared" si="0"/>
        <v>75</v>
      </c>
      <c r="U11" s="7">
        <f t="shared" si="0"/>
        <v>76</v>
      </c>
      <c r="V11" s="7">
        <f t="shared" si="0"/>
        <v>77</v>
      </c>
      <c r="W11" s="7">
        <f t="shared" si="0"/>
        <v>78</v>
      </c>
      <c r="X11" s="7">
        <f t="shared" si="0"/>
        <v>79</v>
      </c>
      <c r="Y11" s="7">
        <f t="shared" si="0"/>
        <v>80</v>
      </c>
      <c r="Z11" s="7">
        <f t="shared" si="0"/>
        <v>81</v>
      </c>
      <c r="AA11" s="7">
        <f t="shared" si="0"/>
        <v>82</v>
      </c>
      <c r="AB11" s="7">
        <f t="shared" si="0"/>
        <v>83</v>
      </c>
      <c r="AC11" s="7">
        <f t="shared" si="0"/>
        <v>84</v>
      </c>
      <c r="AD11" s="7">
        <f t="shared" si="0"/>
        <v>85</v>
      </c>
      <c r="AE11" s="7">
        <f t="shared" si="0"/>
        <v>86</v>
      </c>
      <c r="AF11" s="7">
        <f t="shared" si="0"/>
        <v>87</v>
      </c>
      <c r="AG11" s="7">
        <f t="shared" si="0"/>
        <v>88</v>
      </c>
      <c r="AH11" s="7">
        <f t="shared" si="0"/>
        <v>89</v>
      </c>
      <c r="AI11" s="7">
        <f t="shared" si="0"/>
        <v>90</v>
      </c>
      <c r="AJ11" s="77">
        <f t="shared" si="0"/>
        <v>91</v>
      </c>
      <c r="AK11" s="77">
        <f t="shared" si="0"/>
        <v>92</v>
      </c>
      <c r="AL11" s="7">
        <f t="shared" si="0"/>
        <v>93</v>
      </c>
      <c r="AM11" s="8">
        <f t="shared" si="0"/>
        <v>94</v>
      </c>
      <c r="AN11" s="8">
        <f t="shared" si="0"/>
        <v>95</v>
      </c>
      <c r="AO11" s="8">
        <f t="shared" si="0"/>
        <v>96</v>
      </c>
      <c r="AP11" s="8">
        <f t="shared" si="0"/>
        <v>97</v>
      </c>
      <c r="AQ11" s="8">
        <f t="shared" si="0"/>
        <v>98</v>
      </c>
      <c r="AR11" s="8">
        <f t="shared" si="0"/>
        <v>99</v>
      </c>
      <c r="AS11" s="7">
        <f>AR11+1</f>
        <v>100</v>
      </c>
      <c r="AT11" s="8">
        <f t="shared" ref="AT11:CR11" si="1">AS11+1</f>
        <v>101</v>
      </c>
      <c r="AU11" s="8">
        <f t="shared" si="1"/>
        <v>102</v>
      </c>
      <c r="AV11" s="8">
        <f t="shared" si="1"/>
        <v>103</v>
      </c>
      <c r="AW11" s="8">
        <f t="shared" si="1"/>
        <v>104</v>
      </c>
      <c r="AX11" s="8">
        <f t="shared" si="1"/>
        <v>105</v>
      </c>
      <c r="AY11" s="8">
        <f t="shared" si="1"/>
        <v>106</v>
      </c>
      <c r="AZ11" s="7">
        <f t="shared" si="1"/>
        <v>107</v>
      </c>
      <c r="BA11" s="8">
        <f t="shared" si="1"/>
        <v>108</v>
      </c>
      <c r="BB11" s="8">
        <f t="shared" si="1"/>
        <v>109</v>
      </c>
      <c r="BC11" s="8">
        <f t="shared" si="1"/>
        <v>110</v>
      </c>
      <c r="BD11" s="8">
        <f t="shared" si="1"/>
        <v>111</v>
      </c>
      <c r="BE11" s="8">
        <f t="shared" si="1"/>
        <v>112</v>
      </c>
      <c r="BF11" s="8">
        <f t="shared" si="1"/>
        <v>113</v>
      </c>
      <c r="BG11" s="8">
        <f t="shared" si="1"/>
        <v>114</v>
      </c>
      <c r="BH11" s="7">
        <f t="shared" si="1"/>
        <v>115</v>
      </c>
      <c r="BI11" s="8">
        <f t="shared" si="1"/>
        <v>116</v>
      </c>
      <c r="BJ11" s="8">
        <f t="shared" si="1"/>
        <v>117</v>
      </c>
      <c r="BK11" s="8">
        <f t="shared" si="1"/>
        <v>118</v>
      </c>
      <c r="BL11" s="8">
        <f t="shared" si="1"/>
        <v>119</v>
      </c>
      <c r="BM11" s="8">
        <f t="shared" si="1"/>
        <v>120</v>
      </c>
      <c r="BN11" s="8">
        <f t="shared" si="1"/>
        <v>121</v>
      </c>
      <c r="BO11" s="7">
        <f t="shared" si="1"/>
        <v>122</v>
      </c>
      <c r="BP11" s="7">
        <f t="shared" si="1"/>
        <v>123</v>
      </c>
      <c r="BQ11" s="8">
        <f t="shared" si="1"/>
        <v>124</v>
      </c>
      <c r="BR11" s="8">
        <f t="shared" si="1"/>
        <v>125</v>
      </c>
      <c r="BS11" s="8">
        <f t="shared" si="1"/>
        <v>126</v>
      </c>
      <c r="BT11" s="8">
        <f t="shared" si="1"/>
        <v>127</v>
      </c>
      <c r="BU11" s="8">
        <f t="shared" si="1"/>
        <v>128</v>
      </c>
      <c r="BV11" s="8">
        <f t="shared" si="1"/>
        <v>129</v>
      </c>
      <c r="BW11" s="7">
        <f t="shared" si="1"/>
        <v>130</v>
      </c>
      <c r="BX11" s="8">
        <f t="shared" si="1"/>
        <v>131</v>
      </c>
      <c r="BY11" s="8">
        <f t="shared" si="1"/>
        <v>132</v>
      </c>
      <c r="BZ11" s="8">
        <f t="shared" si="1"/>
        <v>133</v>
      </c>
      <c r="CA11" s="8">
        <f t="shared" si="1"/>
        <v>134</v>
      </c>
      <c r="CB11" s="8">
        <f t="shared" si="1"/>
        <v>135</v>
      </c>
      <c r="CC11" s="8">
        <f t="shared" si="1"/>
        <v>136</v>
      </c>
      <c r="CD11" s="7">
        <f t="shared" si="1"/>
        <v>137</v>
      </c>
      <c r="CE11" s="8">
        <f t="shared" si="1"/>
        <v>138</v>
      </c>
      <c r="CF11" s="8">
        <f t="shared" si="1"/>
        <v>139</v>
      </c>
      <c r="CG11" s="8">
        <f t="shared" si="1"/>
        <v>140</v>
      </c>
      <c r="CH11" s="8">
        <f t="shared" si="1"/>
        <v>141</v>
      </c>
      <c r="CI11" s="8">
        <f t="shared" si="1"/>
        <v>142</v>
      </c>
      <c r="CJ11" s="8">
        <f t="shared" si="1"/>
        <v>143</v>
      </c>
      <c r="CK11" s="8">
        <f t="shared" si="1"/>
        <v>144</v>
      </c>
      <c r="CL11" s="7">
        <f t="shared" si="1"/>
        <v>145</v>
      </c>
      <c r="CM11" s="8">
        <f t="shared" si="1"/>
        <v>146</v>
      </c>
      <c r="CN11" s="8">
        <f t="shared" si="1"/>
        <v>147</v>
      </c>
      <c r="CO11" s="8">
        <f t="shared" si="1"/>
        <v>148</v>
      </c>
      <c r="CP11" s="11">
        <f t="shared" si="1"/>
        <v>149</v>
      </c>
      <c r="CQ11" s="11">
        <f t="shared" si="1"/>
        <v>150</v>
      </c>
      <c r="CR11" s="78">
        <f t="shared" si="1"/>
        <v>151</v>
      </c>
      <c r="CS11" s="78">
        <f>CR11+1</f>
        <v>152</v>
      </c>
      <c r="CT11" s="11">
        <f t="shared" ref="CT11:DD11" si="2">CS11+1</f>
        <v>153</v>
      </c>
      <c r="CU11" s="11">
        <f t="shared" si="2"/>
        <v>154</v>
      </c>
      <c r="CV11" s="11">
        <f t="shared" si="2"/>
        <v>155</v>
      </c>
      <c r="CW11" s="11">
        <f t="shared" si="2"/>
        <v>156</v>
      </c>
      <c r="CX11" s="11">
        <f t="shared" si="2"/>
        <v>157</v>
      </c>
      <c r="CY11" s="11">
        <f t="shared" si="2"/>
        <v>158</v>
      </c>
      <c r="CZ11" s="11">
        <f t="shared" si="2"/>
        <v>159</v>
      </c>
      <c r="DA11" s="11">
        <f t="shared" si="2"/>
        <v>160</v>
      </c>
      <c r="DB11" s="11">
        <f t="shared" si="2"/>
        <v>161</v>
      </c>
      <c r="DC11" s="11">
        <f t="shared" si="2"/>
        <v>162</v>
      </c>
      <c r="DD11" s="11">
        <f t="shared" si="2"/>
        <v>163</v>
      </c>
      <c r="DE11" s="7">
        <f>DD11+1</f>
        <v>164</v>
      </c>
      <c r="DF11" s="7">
        <f t="shared" ref="DF11:EG11" si="3">DE11+1</f>
        <v>165</v>
      </c>
      <c r="DG11" s="8">
        <f t="shared" si="3"/>
        <v>166</v>
      </c>
      <c r="DH11" s="8">
        <f t="shared" si="3"/>
        <v>167</v>
      </c>
      <c r="DI11" s="8">
        <f t="shared" si="3"/>
        <v>168</v>
      </c>
      <c r="DJ11" s="8">
        <f t="shared" si="3"/>
        <v>169</v>
      </c>
      <c r="DK11" s="7">
        <f t="shared" si="3"/>
        <v>170</v>
      </c>
      <c r="DL11" s="8">
        <f t="shared" si="3"/>
        <v>171</v>
      </c>
      <c r="DM11" s="8">
        <f t="shared" si="3"/>
        <v>172</v>
      </c>
      <c r="DN11" s="8">
        <f t="shared" si="3"/>
        <v>173</v>
      </c>
      <c r="DO11" s="8">
        <f t="shared" si="3"/>
        <v>174</v>
      </c>
      <c r="DP11" s="8">
        <f t="shared" si="3"/>
        <v>175</v>
      </c>
      <c r="DQ11" s="8">
        <f t="shared" si="3"/>
        <v>176</v>
      </c>
      <c r="DR11" s="8">
        <f t="shared" si="3"/>
        <v>177</v>
      </c>
      <c r="DS11" s="9">
        <f>DR11+1</f>
        <v>178</v>
      </c>
      <c r="DT11" s="9">
        <f t="shared" ref="DT11:EF11" si="4">DS11+1</f>
        <v>179</v>
      </c>
      <c r="DU11" s="8">
        <f t="shared" si="4"/>
        <v>180</v>
      </c>
      <c r="DV11" s="8">
        <f t="shared" si="4"/>
        <v>181</v>
      </c>
      <c r="DW11" s="8">
        <f t="shared" si="4"/>
        <v>182</v>
      </c>
      <c r="DX11" s="9">
        <f t="shared" si="4"/>
        <v>183</v>
      </c>
      <c r="DY11" s="9">
        <f t="shared" si="4"/>
        <v>184</v>
      </c>
      <c r="DZ11" s="8">
        <f t="shared" si="4"/>
        <v>185</v>
      </c>
      <c r="EA11" s="8">
        <f t="shared" si="4"/>
        <v>186</v>
      </c>
      <c r="EB11" s="8">
        <f t="shared" si="4"/>
        <v>187</v>
      </c>
      <c r="EC11" s="9">
        <f t="shared" si="4"/>
        <v>188</v>
      </c>
      <c r="ED11" s="8">
        <f t="shared" si="4"/>
        <v>189</v>
      </c>
      <c r="EE11" s="8">
        <f t="shared" si="4"/>
        <v>190</v>
      </c>
      <c r="EF11" s="8">
        <f t="shared" si="4"/>
        <v>191</v>
      </c>
      <c r="EG11" s="8">
        <f t="shared" si="3"/>
        <v>192</v>
      </c>
      <c r="EH11" s="9">
        <f t="shared" ref="EH11:EM11" si="5">EG11+1</f>
        <v>193</v>
      </c>
      <c r="EI11" s="8">
        <f t="shared" si="5"/>
        <v>194</v>
      </c>
      <c r="EJ11" s="8">
        <f t="shared" si="5"/>
        <v>195</v>
      </c>
      <c r="EK11" s="9">
        <f t="shared" si="5"/>
        <v>196</v>
      </c>
      <c r="EL11" s="8">
        <f t="shared" si="5"/>
        <v>197</v>
      </c>
      <c r="EM11" s="8">
        <f t="shared" si="5"/>
        <v>198</v>
      </c>
    </row>
    <row r="12" spans="1:143" s="89" customFormat="1" ht="10.5" customHeight="1" thickBot="1" x14ac:dyDescent="0.2">
      <c r="A12" s="79" t="s">
        <v>7279</v>
      </c>
      <c r="B12" s="79" t="s">
        <v>7279</v>
      </c>
      <c r="C12" s="79" t="s">
        <v>7279</v>
      </c>
      <c r="D12" s="79" t="s">
        <v>7279</v>
      </c>
      <c r="E12" s="79" t="s">
        <v>7279</v>
      </c>
      <c r="F12" s="79" t="s">
        <v>7279</v>
      </c>
      <c r="G12" s="80" t="s">
        <v>7279</v>
      </c>
      <c r="H12" s="80" t="s">
        <v>7279</v>
      </c>
      <c r="I12" s="80" t="s">
        <v>7279</v>
      </c>
      <c r="J12" s="80" t="s">
        <v>7279</v>
      </c>
      <c r="K12" s="80" t="s">
        <v>7279</v>
      </c>
      <c r="L12" s="80" t="s">
        <v>7279</v>
      </c>
      <c r="M12" s="80" t="s">
        <v>7279</v>
      </c>
      <c r="N12" s="80" t="s">
        <v>7279</v>
      </c>
      <c r="O12" s="80" t="s">
        <v>7279</v>
      </c>
      <c r="P12" s="80" t="s">
        <v>7279</v>
      </c>
      <c r="Q12" s="80" t="s">
        <v>7279</v>
      </c>
      <c r="R12" s="80" t="s">
        <v>7279</v>
      </c>
      <c r="S12" s="80" t="s">
        <v>7279</v>
      </c>
      <c r="T12" s="80" t="s">
        <v>7279</v>
      </c>
      <c r="U12" s="80" t="s">
        <v>7279</v>
      </c>
      <c r="V12" s="80" t="s">
        <v>7279</v>
      </c>
      <c r="W12" s="80" t="s">
        <v>7279</v>
      </c>
      <c r="X12" s="80" t="s">
        <v>7279</v>
      </c>
      <c r="Y12" s="80" t="s">
        <v>7279</v>
      </c>
      <c r="Z12" s="80" t="s">
        <v>7279</v>
      </c>
      <c r="AA12" s="80" t="s">
        <v>7279</v>
      </c>
      <c r="AB12" s="80" t="s">
        <v>7279</v>
      </c>
      <c r="AC12" s="80" t="s">
        <v>7279</v>
      </c>
      <c r="AD12" s="80" t="s">
        <v>7279</v>
      </c>
      <c r="AE12" s="80" t="s">
        <v>7279</v>
      </c>
      <c r="AF12" s="80" t="s">
        <v>7279</v>
      </c>
      <c r="AG12" s="80" t="s">
        <v>7279</v>
      </c>
      <c r="AH12" s="80" t="s">
        <v>7279</v>
      </c>
      <c r="AI12" s="80" t="s">
        <v>7279</v>
      </c>
      <c r="AJ12" s="81" t="s">
        <v>7279</v>
      </c>
      <c r="AK12" s="80" t="s">
        <v>7279</v>
      </c>
      <c r="AL12" s="80" t="s">
        <v>7279</v>
      </c>
      <c r="AM12" s="82" t="s">
        <v>7277</v>
      </c>
      <c r="AN12" s="82" t="s">
        <v>7277</v>
      </c>
      <c r="AO12" s="82" t="s">
        <v>7277</v>
      </c>
      <c r="AP12" s="82" t="s">
        <v>7277</v>
      </c>
      <c r="AQ12" s="82" t="s">
        <v>7277</v>
      </c>
      <c r="AR12" s="82" t="s">
        <v>7277</v>
      </c>
      <c r="AS12" s="80" t="s">
        <v>7279</v>
      </c>
      <c r="AT12" s="82" t="s">
        <v>7277</v>
      </c>
      <c r="AU12" s="82" t="s">
        <v>7277</v>
      </c>
      <c r="AV12" s="82" t="s">
        <v>7277</v>
      </c>
      <c r="AW12" s="82" t="s">
        <v>7277</v>
      </c>
      <c r="AX12" s="82" t="s">
        <v>7277</v>
      </c>
      <c r="AY12" s="82" t="s">
        <v>7277</v>
      </c>
      <c r="AZ12" s="80" t="s">
        <v>7279</v>
      </c>
      <c r="BA12" s="82" t="s">
        <v>7277</v>
      </c>
      <c r="BB12" s="82" t="s">
        <v>7277</v>
      </c>
      <c r="BC12" s="82" t="s">
        <v>7277</v>
      </c>
      <c r="BD12" s="82" t="s">
        <v>7277</v>
      </c>
      <c r="BE12" s="82" t="s">
        <v>7277</v>
      </c>
      <c r="BF12" s="82" t="s">
        <v>7277</v>
      </c>
      <c r="BG12" s="82" t="s">
        <v>7277</v>
      </c>
      <c r="BH12" s="80" t="s">
        <v>7279</v>
      </c>
      <c r="BI12" s="82" t="s">
        <v>7277</v>
      </c>
      <c r="BJ12" s="82" t="s">
        <v>7277</v>
      </c>
      <c r="BK12" s="82" t="s">
        <v>7277</v>
      </c>
      <c r="BL12" s="82" t="s">
        <v>7277</v>
      </c>
      <c r="BM12" s="82" t="s">
        <v>7277</v>
      </c>
      <c r="BN12" s="82" t="s">
        <v>7278</v>
      </c>
      <c r="BO12" s="80" t="s">
        <v>7279</v>
      </c>
      <c r="BP12" s="80" t="s">
        <v>7279</v>
      </c>
      <c r="BQ12" s="82" t="s">
        <v>7277</v>
      </c>
      <c r="BR12" s="82" t="s">
        <v>7277</v>
      </c>
      <c r="BS12" s="82" t="s">
        <v>7277</v>
      </c>
      <c r="BT12" s="82" t="s">
        <v>7277</v>
      </c>
      <c r="BU12" s="82" t="s">
        <v>7277</v>
      </c>
      <c r="BV12" s="82" t="s">
        <v>7277</v>
      </c>
      <c r="BW12" s="80" t="s">
        <v>7279</v>
      </c>
      <c r="BX12" s="82" t="s">
        <v>7277</v>
      </c>
      <c r="BY12" s="82" t="s">
        <v>7277</v>
      </c>
      <c r="BZ12" s="82" t="s">
        <v>7277</v>
      </c>
      <c r="CA12" s="82" t="s">
        <v>7277</v>
      </c>
      <c r="CB12" s="82" t="s">
        <v>7277</v>
      </c>
      <c r="CC12" s="82" t="s">
        <v>7277</v>
      </c>
      <c r="CD12" s="80" t="s">
        <v>7279</v>
      </c>
      <c r="CE12" s="82" t="s">
        <v>7277</v>
      </c>
      <c r="CF12" s="82" t="s">
        <v>7277</v>
      </c>
      <c r="CG12" s="82" t="s">
        <v>7277</v>
      </c>
      <c r="CH12" s="82" t="s">
        <v>7277</v>
      </c>
      <c r="CI12" s="82" t="s">
        <v>7277</v>
      </c>
      <c r="CJ12" s="82" t="s">
        <v>7277</v>
      </c>
      <c r="CK12" s="82" t="s">
        <v>7277</v>
      </c>
      <c r="CL12" s="80" t="s">
        <v>7279</v>
      </c>
      <c r="CM12" s="82" t="s">
        <v>7277</v>
      </c>
      <c r="CN12" s="82" t="s">
        <v>7277</v>
      </c>
      <c r="CO12" s="82" t="s">
        <v>7277</v>
      </c>
      <c r="CP12" s="82" t="s">
        <v>7277</v>
      </c>
      <c r="CQ12" s="82" t="s">
        <v>7277</v>
      </c>
      <c r="CR12" s="80" t="s">
        <v>7279</v>
      </c>
      <c r="CS12" s="83" t="s">
        <v>7277</v>
      </c>
      <c r="CT12" s="82" t="s">
        <v>7277</v>
      </c>
      <c r="CU12" s="82" t="s">
        <v>7277</v>
      </c>
      <c r="CV12" s="82" t="s">
        <v>7277</v>
      </c>
      <c r="CW12" s="82" t="s">
        <v>7277</v>
      </c>
      <c r="CX12" s="82" t="s">
        <v>7277</v>
      </c>
      <c r="CY12" s="82" t="s">
        <v>7280</v>
      </c>
      <c r="CZ12" s="82" t="s">
        <v>7277</v>
      </c>
      <c r="DA12" s="82" t="s">
        <v>7277</v>
      </c>
      <c r="DB12" s="82" t="s">
        <v>7277</v>
      </c>
      <c r="DC12" s="82" t="s">
        <v>7277</v>
      </c>
      <c r="DD12" s="82" t="s">
        <v>7277</v>
      </c>
      <c r="DE12" s="80" t="s">
        <v>7279</v>
      </c>
      <c r="DF12" s="80" t="s">
        <v>7279</v>
      </c>
      <c r="DG12" s="84" t="s">
        <v>7277</v>
      </c>
      <c r="DH12" s="84" t="s">
        <v>7277</v>
      </c>
      <c r="DI12" s="84" t="s">
        <v>7277</v>
      </c>
      <c r="DJ12" s="84" t="s">
        <v>7277</v>
      </c>
      <c r="DK12" s="85" t="s">
        <v>7279</v>
      </c>
      <c r="DL12" s="84" t="s">
        <v>7277</v>
      </c>
      <c r="DM12" s="84" t="s">
        <v>7277</v>
      </c>
      <c r="DN12" s="84" t="s">
        <v>7277</v>
      </c>
      <c r="DO12" s="84" t="s">
        <v>7277</v>
      </c>
      <c r="DP12" s="84" t="s">
        <v>7277</v>
      </c>
      <c r="DQ12" s="84" t="s">
        <v>7277</v>
      </c>
      <c r="DR12" s="84" t="s">
        <v>7277</v>
      </c>
      <c r="DS12" s="80" t="s">
        <v>7279</v>
      </c>
      <c r="DT12" s="80" t="s">
        <v>7279</v>
      </c>
      <c r="DU12" s="84" t="s">
        <v>7277</v>
      </c>
      <c r="DV12" s="84" t="s">
        <v>7277</v>
      </c>
      <c r="DW12" s="84" t="s">
        <v>7277</v>
      </c>
      <c r="DX12" s="80" t="s">
        <v>7279</v>
      </c>
      <c r="DY12" s="80" t="s">
        <v>7279</v>
      </c>
      <c r="DZ12" s="84" t="s">
        <v>7277</v>
      </c>
      <c r="EA12" s="84" t="s">
        <v>7277</v>
      </c>
      <c r="EB12" s="84" t="s">
        <v>7277</v>
      </c>
      <c r="EC12" s="80" t="s">
        <v>7279</v>
      </c>
      <c r="ED12" s="82" t="s">
        <v>7279</v>
      </c>
      <c r="EE12" s="84" t="s">
        <v>7277</v>
      </c>
      <c r="EF12" s="86" t="s">
        <v>7279</v>
      </c>
      <c r="EG12" s="87" t="s">
        <v>7277</v>
      </c>
      <c r="EH12" s="88" t="s">
        <v>7279</v>
      </c>
      <c r="EI12" s="86" t="s">
        <v>7279</v>
      </c>
      <c r="EJ12" s="87" t="s">
        <v>7277</v>
      </c>
      <c r="EK12" s="88" t="s">
        <v>7279</v>
      </c>
      <c r="EL12" s="86" t="s">
        <v>7279</v>
      </c>
      <c r="EM12" s="84" t="s">
        <v>7277</v>
      </c>
    </row>
    <row r="13" spans="1:143" s="58" customFormat="1" ht="14.45" customHeight="1" x14ac:dyDescent="0.15">
      <c r="A13" s="90">
        <f>[2]様式２①②!A459</f>
        <v>414410001</v>
      </c>
      <c r="B13" s="91" t="str">
        <f>[2]様式２①②!B459</f>
        <v>佐賀県</v>
      </c>
      <c r="C13" s="91" t="str">
        <f>[2]様式２①②!C459</f>
        <v>太良町</v>
      </c>
      <c r="D13" s="91">
        <f>[2]様式２①②!D459</f>
        <v>41441</v>
      </c>
      <c r="E13" s="91" t="str">
        <f>[2]様式２①②!E459</f>
        <v>伊福</v>
      </c>
      <c r="F13" s="91">
        <f>[2]様式２①②!F459</f>
        <v>1</v>
      </c>
      <c r="G13" s="57" t="str">
        <f t="shared" ref="G13:G15" si="6">IF(BO13*AK13&gt;0,"通特併存",IF(AK13&lt;&gt;0,"通常",IF(BO13&lt;&gt;0,"特認",IF(BO13*AK13=0,""))))</f>
        <v>通常</v>
      </c>
      <c r="H13" s="92">
        <f t="shared" ref="H13:H15" si="7">I13+P13+W13+AE13</f>
        <v>537648</v>
      </c>
      <c r="I13" s="92">
        <f t="shared" ref="I13:I15" si="8">J13+K13+L13+M13+N13+O13</f>
        <v>67624</v>
      </c>
      <c r="J13" s="92">
        <f t="shared" ref="J13:O28" si="9">AM13+BQ13</f>
        <v>10951</v>
      </c>
      <c r="K13" s="92">
        <f t="shared" si="9"/>
        <v>56673</v>
      </c>
      <c r="L13" s="92">
        <f t="shared" si="9"/>
        <v>0</v>
      </c>
      <c r="M13" s="92">
        <f t="shared" ref="M13:O27" si="10">AP13+BT13</f>
        <v>0</v>
      </c>
      <c r="N13" s="92">
        <f t="shared" si="10"/>
        <v>0</v>
      </c>
      <c r="O13" s="92">
        <f t="shared" si="10"/>
        <v>0</v>
      </c>
      <c r="P13" s="92">
        <f t="shared" ref="P13:P15" si="11">Q13+R13+S13+T13+U13+V13</f>
        <v>470024</v>
      </c>
      <c r="Q13" s="92">
        <f t="shared" ref="Q13:V28" si="12">AT13+BX13</f>
        <v>269536</v>
      </c>
      <c r="R13" s="92">
        <f t="shared" si="12"/>
        <v>200488</v>
      </c>
      <c r="S13" s="92">
        <f t="shared" si="12"/>
        <v>0</v>
      </c>
      <c r="T13" s="92">
        <f t="shared" ref="T13:V27" si="13">AW13+CA13</f>
        <v>0</v>
      </c>
      <c r="U13" s="92">
        <f t="shared" si="13"/>
        <v>0</v>
      </c>
      <c r="V13" s="92">
        <f t="shared" si="13"/>
        <v>0</v>
      </c>
      <c r="W13" s="92">
        <f t="shared" ref="W13:W15" si="14">X13+Y13+Z13+AA13+AB13+AC13+AD13</f>
        <v>0</v>
      </c>
      <c r="X13" s="92">
        <f t="shared" ref="X13:AC31" si="15">BA13+CE13</f>
        <v>0</v>
      </c>
      <c r="Y13" s="92">
        <f t="shared" si="15"/>
        <v>0</v>
      </c>
      <c r="Z13" s="92">
        <f t="shared" si="15"/>
        <v>0</v>
      </c>
      <c r="AA13" s="92">
        <f t="shared" si="15"/>
        <v>0</v>
      </c>
      <c r="AB13" s="92">
        <f t="shared" si="15"/>
        <v>0</v>
      </c>
      <c r="AC13" s="92">
        <f t="shared" si="15"/>
        <v>0</v>
      </c>
      <c r="AD13" s="92">
        <f t="shared" ref="AD13:AD32" si="16">BG13+CK13</f>
        <v>0</v>
      </c>
      <c r="AE13" s="92">
        <f t="shared" ref="AE13:AE20" si="17">AF13+AG13+AH13+AI13+AJ13</f>
        <v>0</v>
      </c>
      <c r="AF13" s="92">
        <f t="shared" ref="AF13:AJ26" si="18">BI13+CM13</f>
        <v>0</v>
      </c>
      <c r="AG13" s="92">
        <f t="shared" si="18"/>
        <v>0</v>
      </c>
      <c r="AH13" s="92">
        <f t="shared" si="18"/>
        <v>0</v>
      </c>
      <c r="AI13" s="92">
        <f t="shared" si="18"/>
        <v>0</v>
      </c>
      <c r="AJ13" s="93">
        <f t="shared" si="18"/>
        <v>0</v>
      </c>
      <c r="AK13" s="92">
        <f t="shared" ref="AK13:AK20" si="19">AL13+AS13+AZ13+BH13</f>
        <v>537648</v>
      </c>
      <c r="AL13" s="92">
        <f t="shared" ref="AL13:AL20" si="20">AM13+AN13+AO13+AP13+AQ13+AR13</f>
        <v>67624</v>
      </c>
      <c r="AM13" s="94">
        <v>10951</v>
      </c>
      <c r="AN13" s="94">
        <v>56673</v>
      </c>
      <c r="AO13" s="94"/>
      <c r="AP13" s="94"/>
      <c r="AQ13" s="94"/>
      <c r="AR13" s="94"/>
      <c r="AS13" s="92">
        <f t="shared" ref="AS13:AS20" si="21">AT13+AU13+AV13+AW13+AX13+AY13</f>
        <v>470024</v>
      </c>
      <c r="AT13" s="94">
        <v>269536</v>
      </c>
      <c r="AU13" s="94">
        <v>200488</v>
      </c>
      <c r="AV13" s="94"/>
      <c r="AW13" s="94"/>
      <c r="AX13" s="94"/>
      <c r="AY13" s="94"/>
      <c r="AZ13" s="92">
        <f t="shared" ref="AZ13:AZ20" si="22">BA13+BB13+BC13+BD13+BE13+BF13+BG13</f>
        <v>0</v>
      </c>
      <c r="BA13" s="94"/>
      <c r="BB13" s="94"/>
      <c r="BC13" s="94"/>
      <c r="BD13" s="94"/>
      <c r="BE13" s="94"/>
      <c r="BF13" s="94"/>
      <c r="BG13" s="94"/>
      <c r="BH13" s="92">
        <f t="shared" ref="BH13:BH20" si="23">BI13+BJ13+BK13+BL13+BM13</f>
        <v>0</v>
      </c>
      <c r="BI13" s="94"/>
      <c r="BJ13" s="94"/>
      <c r="BK13" s="94"/>
      <c r="BL13" s="94"/>
      <c r="BM13" s="94"/>
      <c r="BN13" s="94"/>
      <c r="BO13" s="92">
        <f t="shared" ref="BO13:BO20" si="24">BP13+BW13+CD13+CL13</f>
        <v>0</v>
      </c>
      <c r="BP13" s="92">
        <f t="shared" ref="BP13:BP20" si="25">BQ13+BR13+BS13+BT13+BU13+BV13</f>
        <v>0</v>
      </c>
      <c r="BQ13" s="94"/>
      <c r="BR13" s="94"/>
      <c r="BS13" s="94"/>
      <c r="BT13" s="94"/>
      <c r="BU13" s="94"/>
      <c r="BV13" s="94"/>
      <c r="BW13" s="92">
        <f t="shared" ref="BW13:BW20" si="26">BX13+BY13+BZ13+CA13+CB13+CC13</f>
        <v>0</v>
      </c>
      <c r="BX13" s="94"/>
      <c r="BY13" s="94"/>
      <c r="BZ13" s="94"/>
      <c r="CA13" s="94"/>
      <c r="CB13" s="94"/>
      <c r="CC13" s="94"/>
      <c r="CD13" s="92">
        <f t="shared" ref="CD13:CD20" si="27">CE13+CF13+CG13+CH13+CI13+CJ13+CK13</f>
        <v>0</v>
      </c>
      <c r="CE13" s="94"/>
      <c r="CF13" s="94"/>
      <c r="CG13" s="94"/>
      <c r="CH13" s="94"/>
      <c r="CI13" s="94"/>
      <c r="CJ13" s="94"/>
      <c r="CK13" s="94"/>
      <c r="CL13" s="92">
        <f t="shared" ref="CL13:CL20" si="28">CM13+CN13+CO13+CP13+CQ13</f>
        <v>0</v>
      </c>
      <c r="CM13" s="94"/>
      <c r="CN13" s="94"/>
      <c r="CO13" s="94"/>
      <c r="CP13" s="95"/>
      <c r="CQ13" s="95"/>
      <c r="CR13" s="96">
        <f t="shared" ref="CR13:CR21" si="29">CS13+CZ13+DA13+DB13+DC13+DD13</f>
        <v>0</v>
      </c>
      <c r="CS13" s="97">
        <f t="shared" ref="CS13:CS21" si="30">CT13+CU13+CV13+CW13+CX13</f>
        <v>0</v>
      </c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2">
        <f t="shared" ref="DE13:DF20" si="31">DG13+DI13</f>
        <v>0</v>
      </c>
      <c r="DF13" s="92">
        <f t="shared" si="31"/>
        <v>0</v>
      </c>
      <c r="DG13" s="99"/>
      <c r="DH13" s="100"/>
      <c r="DI13" s="101"/>
      <c r="DJ13" s="101"/>
      <c r="DK13" s="102">
        <f t="shared" ref="DK13:DK20" si="32">DM13+DN13+DO13</f>
        <v>0</v>
      </c>
      <c r="DL13" s="100"/>
      <c r="DM13" s="100"/>
      <c r="DN13" s="100"/>
      <c r="DO13" s="100"/>
      <c r="DP13" s="101"/>
      <c r="DQ13" s="100"/>
      <c r="DR13" s="100"/>
      <c r="DS13" s="92">
        <f t="shared" ref="DS13:DS20" si="33">IF(SUM(DU13:DV13)&gt;0,1,0)</f>
        <v>0</v>
      </c>
      <c r="DT13" s="92">
        <f t="shared" ref="DT13:DT20" si="34">DU13+DV13</f>
        <v>0</v>
      </c>
      <c r="DU13" s="103"/>
      <c r="DV13" s="103"/>
      <c r="DW13" s="103"/>
      <c r="DX13" s="104">
        <f t="shared" ref="DX13:DX20" si="35">IF(SUM(DZ13:EA13)&gt;0,1,0)</f>
        <v>0</v>
      </c>
      <c r="DY13" s="104">
        <f t="shared" ref="DY13:DY20" si="36">DZ13+EA13</f>
        <v>0</v>
      </c>
      <c r="DZ13" s="103"/>
      <c r="EA13" s="103"/>
      <c r="EB13" s="103"/>
      <c r="EC13" s="104">
        <f t="shared" ref="EC13:EC21" si="37">IF(ED13&gt;0,1,0)</f>
        <v>0</v>
      </c>
      <c r="ED13" s="103"/>
      <c r="EE13" s="103"/>
      <c r="EF13" s="101"/>
      <c r="EG13" s="101"/>
      <c r="EH13" s="105">
        <f t="shared" ref="EH13:EH20" si="38">IF(EI13&gt;0,1,0)</f>
        <v>0</v>
      </c>
      <c r="EI13" s="101"/>
      <c r="EJ13" s="101"/>
      <c r="EK13" s="105">
        <f t="shared" ref="EK13:EK20" si="39">IF(EL13&gt;0,1,0)</f>
        <v>0</v>
      </c>
      <c r="EL13" s="101"/>
      <c r="EM13" s="103"/>
    </row>
    <row r="14" spans="1:143" s="58" customFormat="1" ht="14.45" customHeight="1" x14ac:dyDescent="0.15">
      <c r="A14" s="90">
        <f>[2]様式２①②!A460</f>
        <v>414410002</v>
      </c>
      <c r="B14" s="91" t="str">
        <f>[2]様式２①②!B460</f>
        <v>佐賀県</v>
      </c>
      <c r="C14" s="91" t="str">
        <f>[2]様式２①②!C460</f>
        <v>太良町</v>
      </c>
      <c r="D14" s="91">
        <f>[2]様式２①②!D460</f>
        <v>41441</v>
      </c>
      <c r="E14" s="91" t="str">
        <f>[2]様式２①②!E460</f>
        <v>江岡</v>
      </c>
      <c r="F14" s="91">
        <f>[2]様式２①②!F460</f>
        <v>2</v>
      </c>
      <c r="G14" s="57" t="str">
        <f t="shared" si="6"/>
        <v>通常</v>
      </c>
      <c r="H14" s="92">
        <f t="shared" si="7"/>
        <v>156767</v>
      </c>
      <c r="I14" s="92">
        <f t="shared" si="8"/>
        <v>8477</v>
      </c>
      <c r="J14" s="92">
        <f t="shared" si="9"/>
        <v>8477</v>
      </c>
      <c r="K14" s="92">
        <f t="shared" si="9"/>
        <v>0</v>
      </c>
      <c r="L14" s="92">
        <f t="shared" si="9"/>
        <v>0</v>
      </c>
      <c r="M14" s="92">
        <f t="shared" si="10"/>
        <v>0</v>
      </c>
      <c r="N14" s="92">
        <f t="shared" si="10"/>
        <v>0</v>
      </c>
      <c r="O14" s="92">
        <f t="shared" si="10"/>
        <v>0</v>
      </c>
      <c r="P14" s="92">
        <f t="shared" si="11"/>
        <v>148290</v>
      </c>
      <c r="Q14" s="92">
        <f t="shared" si="12"/>
        <v>148290</v>
      </c>
      <c r="R14" s="92">
        <f t="shared" si="12"/>
        <v>0</v>
      </c>
      <c r="S14" s="92">
        <f t="shared" si="12"/>
        <v>0</v>
      </c>
      <c r="T14" s="92">
        <f t="shared" si="13"/>
        <v>0</v>
      </c>
      <c r="U14" s="92">
        <f t="shared" si="13"/>
        <v>0</v>
      </c>
      <c r="V14" s="92">
        <f t="shared" si="13"/>
        <v>0</v>
      </c>
      <c r="W14" s="92">
        <f t="shared" si="14"/>
        <v>0</v>
      </c>
      <c r="X14" s="92">
        <f t="shared" si="15"/>
        <v>0</v>
      </c>
      <c r="Y14" s="92">
        <f t="shared" si="15"/>
        <v>0</v>
      </c>
      <c r="Z14" s="92">
        <f t="shared" si="15"/>
        <v>0</v>
      </c>
      <c r="AA14" s="92">
        <f t="shared" si="15"/>
        <v>0</v>
      </c>
      <c r="AB14" s="92">
        <f t="shared" si="15"/>
        <v>0</v>
      </c>
      <c r="AC14" s="92">
        <f t="shared" si="15"/>
        <v>0</v>
      </c>
      <c r="AD14" s="92">
        <f t="shared" si="16"/>
        <v>0</v>
      </c>
      <c r="AE14" s="92">
        <f t="shared" si="17"/>
        <v>0</v>
      </c>
      <c r="AF14" s="92">
        <f t="shared" si="18"/>
        <v>0</v>
      </c>
      <c r="AG14" s="92">
        <f t="shared" si="18"/>
        <v>0</v>
      </c>
      <c r="AH14" s="92">
        <f t="shared" si="18"/>
        <v>0</v>
      </c>
      <c r="AI14" s="92">
        <f t="shared" si="18"/>
        <v>0</v>
      </c>
      <c r="AJ14" s="93">
        <f t="shared" si="18"/>
        <v>0</v>
      </c>
      <c r="AK14" s="92">
        <f t="shared" si="19"/>
        <v>156767</v>
      </c>
      <c r="AL14" s="92">
        <f t="shared" si="20"/>
        <v>8477</v>
      </c>
      <c r="AM14" s="94">
        <v>8477</v>
      </c>
      <c r="AN14" s="94">
        <v>0</v>
      </c>
      <c r="AO14" s="94"/>
      <c r="AP14" s="94"/>
      <c r="AQ14" s="94"/>
      <c r="AR14" s="94"/>
      <c r="AS14" s="92">
        <f t="shared" si="21"/>
        <v>148290</v>
      </c>
      <c r="AT14" s="94">
        <v>148290</v>
      </c>
      <c r="AU14" s="94">
        <v>0</v>
      </c>
      <c r="AV14" s="94"/>
      <c r="AW14" s="94"/>
      <c r="AX14" s="94"/>
      <c r="AY14" s="94"/>
      <c r="AZ14" s="92">
        <f t="shared" si="22"/>
        <v>0</v>
      </c>
      <c r="BA14" s="94"/>
      <c r="BB14" s="94"/>
      <c r="BC14" s="94"/>
      <c r="BD14" s="94"/>
      <c r="BE14" s="94"/>
      <c r="BF14" s="94"/>
      <c r="BG14" s="94"/>
      <c r="BH14" s="92">
        <f t="shared" si="23"/>
        <v>0</v>
      </c>
      <c r="BI14" s="94"/>
      <c r="BJ14" s="94"/>
      <c r="BK14" s="94"/>
      <c r="BL14" s="94"/>
      <c r="BM14" s="94"/>
      <c r="BN14" s="94"/>
      <c r="BO14" s="92">
        <f t="shared" si="24"/>
        <v>0</v>
      </c>
      <c r="BP14" s="92">
        <f t="shared" si="25"/>
        <v>0</v>
      </c>
      <c r="BQ14" s="94"/>
      <c r="BR14" s="94"/>
      <c r="BS14" s="94"/>
      <c r="BT14" s="94"/>
      <c r="BU14" s="94"/>
      <c r="BV14" s="94"/>
      <c r="BW14" s="92">
        <f t="shared" si="26"/>
        <v>0</v>
      </c>
      <c r="BX14" s="94"/>
      <c r="BY14" s="94"/>
      <c r="BZ14" s="94"/>
      <c r="CA14" s="94"/>
      <c r="CB14" s="94"/>
      <c r="CC14" s="94"/>
      <c r="CD14" s="92">
        <f t="shared" si="27"/>
        <v>0</v>
      </c>
      <c r="CE14" s="94"/>
      <c r="CF14" s="94"/>
      <c r="CG14" s="94"/>
      <c r="CH14" s="94"/>
      <c r="CI14" s="94"/>
      <c r="CJ14" s="94"/>
      <c r="CK14" s="94"/>
      <c r="CL14" s="92">
        <f t="shared" si="28"/>
        <v>0</v>
      </c>
      <c r="CM14" s="94"/>
      <c r="CN14" s="94"/>
      <c r="CO14" s="94"/>
      <c r="CP14" s="95"/>
      <c r="CQ14" s="95"/>
      <c r="CR14" s="96">
        <f t="shared" si="29"/>
        <v>0</v>
      </c>
      <c r="CS14" s="97">
        <f t="shared" si="30"/>
        <v>0</v>
      </c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2">
        <f t="shared" si="31"/>
        <v>0</v>
      </c>
      <c r="DF14" s="92">
        <f t="shared" si="31"/>
        <v>0</v>
      </c>
      <c r="DG14" s="99"/>
      <c r="DH14" s="100"/>
      <c r="DI14" s="101"/>
      <c r="DJ14" s="101"/>
      <c r="DK14" s="102">
        <f t="shared" si="32"/>
        <v>0</v>
      </c>
      <c r="DL14" s="100"/>
      <c r="DM14" s="100"/>
      <c r="DN14" s="100"/>
      <c r="DO14" s="100"/>
      <c r="DP14" s="101"/>
      <c r="DQ14" s="100"/>
      <c r="DR14" s="100"/>
      <c r="DS14" s="92">
        <f t="shared" si="33"/>
        <v>0</v>
      </c>
      <c r="DT14" s="92">
        <f t="shared" si="34"/>
        <v>0</v>
      </c>
      <c r="DU14" s="103"/>
      <c r="DV14" s="103"/>
      <c r="DW14" s="103"/>
      <c r="DX14" s="104">
        <f t="shared" si="35"/>
        <v>0</v>
      </c>
      <c r="DY14" s="104">
        <f t="shared" si="36"/>
        <v>0</v>
      </c>
      <c r="DZ14" s="103"/>
      <c r="EA14" s="103"/>
      <c r="EB14" s="103"/>
      <c r="EC14" s="104">
        <f t="shared" si="37"/>
        <v>0</v>
      </c>
      <c r="ED14" s="103"/>
      <c r="EE14" s="103"/>
      <c r="EF14" s="101"/>
      <c r="EG14" s="101"/>
      <c r="EH14" s="105">
        <f t="shared" si="38"/>
        <v>0</v>
      </c>
      <c r="EI14" s="101"/>
      <c r="EJ14" s="101"/>
      <c r="EK14" s="105">
        <f t="shared" si="39"/>
        <v>0</v>
      </c>
      <c r="EL14" s="101"/>
      <c r="EM14" s="103"/>
    </row>
    <row r="15" spans="1:143" s="58" customFormat="1" ht="14.45" customHeight="1" x14ac:dyDescent="0.15">
      <c r="A15" s="90">
        <f>[2]様式２①②!A461</f>
        <v>414410003</v>
      </c>
      <c r="B15" s="91" t="str">
        <f>[2]様式２①②!B461</f>
        <v>佐賀県</v>
      </c>
      <c r="C15" s="91" t="str">
        <f>[2]様式２①②!C461</f>
        <v>太良町</v>
      </c>
      <c r="D15" s="91">
        <f>[2]様式２①②!D461</f>
        <v>41441</v>
      </c>
      <c r="E15" s="91" t="str">
        <f>[2]様式２①②!E461</f>
        <v>早垣</v>
      </c>
      <c r="F15" s="91">
        <f>[2]様式２①②!F461</f>
        <v>3</v>
      </c>
      <c r="G15" s="57" t="str">
        <f t="shared" si="6"/>
        <v>通常</v>
      </c>
      <c r="H15" s="92">
        <f t="shared" si="7"/>
        <v>145636</v>
      </c>
      <c r="I15" s="92">
        <f t="shared" si="8"/>
        <v>12491</v>
      </c>
      <c r="J15" s="92">
        <f t="shared" si="9"/>
        <v>12491</v>
      </c>
      <c r="K15" s="92">
        <f t="shared" si="9"/>
        <v>0</v>
      </c>
      <c r="L15" s="92">
        <f t="shared" si="9"/>
        <v>0</v>
      </c>
      <c r="M15" s="92">
        <f t="shared" si="10"/>
        <v>0</v>
      </c>
      <c r="N15" s="92">
        <f t="shared" si="10"/>
        <v>0</v>
      </c>
      <c r="O15" s="92">
        <f t="shared" si="10"/>
        <v>0</v>
      </c>
      <c r="P15" s="92">
        <f t="shared" si="11"/>
        <v>133145</v>
      </c>
      <c r="Q15" s="92">
        <f t="shared" si="12"/>
        <v>68812</v>
      </c>
      <c r="R15" s="92">
        <f t="shared" si="12"/>
        <v>64333</v>
      </c>
      <c r="S15" s="92">
        <f t="shared" si="12"/>
        <v>0</v>
      </c>
      <c r="T15" s="92">
        <f t="shared" si="13"/>
        <v>0</v>
      </c>
      <c r="U15" s="92">
        <f t="shared" si="13"/>
        <v>0</v>
      </c>
      <c r="V15" s="92">
        <f t="shared" si="13"/>
        <v>0</v>
      </c>
      <c r="W15" s="92">
        <f t="shared" si="14"/>
        <v>0</v>
      </c>
      <c r="X15" s="92">
        <f t="shared" si="15"/>
        <v>0</v>
      </c>
      <c r="Y15" s="92">
        <f t="shared" si="15"/>
        <v>0</v>
      </c>
      <c r="Z15" s="92">
        <f t="shared" si="15"/>
        <v>0</v>
      </c>
      <c r="AA15" s="92">
        <f t="shared" si="15"/>
        <v>0</v>
      </c>
      <c r="AB15" s="92">
        <f t="shared" si="15"/>
        <v>0</v>
      </c>
      <c r="AC15" s="92">
        <f t="shared" si="15"/>
        <v>0</v>
      </c>
      <c r="AD15" s="92">
        <f t="shared" si="16"/>
        <v>0</v>
      </c>
      <c r="AE15" s="92">
        <f t="shared" si="17"/>
        <v>0</v>
      </c>
      <c r="AF15" s="92">
        <f t="shared" si="18"/>
        <v>0</v>
      </c>
      <c r="AG15" s="92">
        <f t="shared" si="18"/>
        <v>0</v>
      </c>
      <c r="AH15" s="92">
        <f t="shared" si="18"/>
        <v>0</v>
      </c>
      <c r="AI15" s="92">
        <f t="shared" si="18"/>
        <v>0</v>
      </c>
      <c r="AJ15" s="93">
        <f t="shared" si="18"/>
        <v>0</v>
      </c>
      <c r="AK15" s="92">
        <f t="shared" si="19"/>
        <v>145636</v>
      </c>
      <c r="AL15" s="92">
        <f t="shared" si="20"/>
        <v>12491</v>
      </c>
      <c r="AM15" s="94">
        <v>12491</v>
      </c>
      <c r="AN15" s="94">
        <v>0</v>
      </c>
      <c r="AO15" s="94"/>
      <c r="AP15" s="94"/>
      <c r="AQ15" s="94"/>
      <c r="AR15" s="94"/>
      <c r="AS15" s="92">
        <f t="shared" si="21"/>
        <v>133145</v>
      </c>
      <c r="AT15" s="94">
        <v>68812</v>
      </c>
      <c r="AU15" s="94">
        <v>64333</v>
      </c>
      <c r="AV15" s="94"/>
      <c r="AW15" s="94"/>
      <c r="AX15" s="94"/>
      <c r="AY15" s="94"/>
      <c r="AZ15" s="92">
        <f t="shared" si="22"/>
        <v>0</v>
      </c>
      <c r="BA15" s="94"/>
      <c r="BB15" s="94"/>
      <c r="BC15" s="94"/>
      <c r="BD15" s="94"/>
      <c r="BE15" s="94"/>
      <c r="BF15" s="94"/>
      <c r="BG15" s="94"/>
      <c r="BH15" s="92">
        <f t="shared" si="23"/>
        <v>0</v>
      </c>
      <c r="BI15" s="94"/>
      <c r="BJ15" s="94"/>
      <c r="BK15" s="94"/>
      <c r="BL15" s="94"/>
      <c r="BM15" s="94"/>
      <c r="BN15" s="94"/>
      <c r="BO15" s="92">
        <f t="shared" si="24"/>
        <v>0</v>
      </c>
      <c r="BP15" s="92">
        <f t="shared" si="25"/>
        <v>0</v>
      </c>
      <c r="BQ15" s="94"/>
      <c r="BR15" s="94"/>
      <c r="BS15" s="94"/>
      <c r="BT15" s="94"/>
      <c r="BU15" s="94"/>
      <c r="BV15" s="94"/>
      <c r="BW15" s="92">
        <f t="shared" si="26"/>
        <v>0</v>
      </c>
      <c r="BX15" s="94"/>
      <c r="BY15" s="94"/>
      <c r="BZ15" s="94"/>
      <c r="CA15" s="94"/>
      <c r="CB15" s="94"/>
      <c r="CC15" s="94"/>
      <c r="CD15" s="92">
        <f t="shared" si="27"/>
        <v>0</v>
      </c>
      <c r="CE15" s="94"/>
      <c r="CF15" s="94"/>
      <c r="CG15" s="94"/>
      <c r="CH15" s="94"/>
      <c r="CI15" s="94"/>
      <c r="CJ15" s="94"/>
      <c r="CK15" s="94"/>
      <c r="CL15" s="92">
        <f t="shared" si="28"/>
        <v>0</v>
      </c>
      <c r="CM15" s="94"/>
      <c r="CN15" s="94"/>
      <c r="CO15" s="94"/>
      <c r="CP15" s="95"/>
      <c r="CQ15" s="95"/>
      <c r="CR15" s="96">
        <f t="shared" si="29"/>
        <v>0</v>
      </c>
      <c r="CS15" s="97">
        <f t="shared" si="30"/>
        <v>0</v>
      </c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2">
        <f t="shared" si="31"/>
        <v>0</v>
      </c>
      <c r="DF15" s="92">
        <f t="shared" si="31"/>
        <v>0</v>
      </c>
      <c r="DG15" s="99"/>
      <c r="DH15" s="100"/>
      <c r="DI15" s="101"/>
      <c r="DJ15" s="101"/>
      <c r="DK15" s="102">
        <f t="shared" si="32"/>
        <v>0</v>
      </c>
      <c r="DL15" s="100"/>
      <c r="DM15" s="100"/>
      <c r="DN15" s="100"/>
      <c r="DO15" s="100"/>
      <c r="DP15" s="101"/>
      <c r="DQ15" s="100"/>
      <c r="DR15" s="100"/>
      <c r="DS15" s="92">
        <f t="shared" si="33"/>
        <v>0</v>
      </c>
      <c r="DT15" s="92">
        <f t="shared" si="34"/>
        <v>0</v>
      </c>
      <c r="DU15" s="103"/>
      <c r="DV15" s="103"/>
      <c r="DW15" s="103"/>
      <c r="DX15" s="104">
        <f t="shared" si="35"/>
        <v>0</v>
      </c>
      <c r="DY15" s="104">
        <f t="shared" si="36"/>
        <v>0</v>
      </c>
      <c r="DZ15" s="103"/>
      <c r="EA15" s="103"/>
      <c r="EB15" s="103"/>
      <c r="EC15" s="104">
        <f t="shared" si="37"/>
        <v>0</v>
      </c>
      <c r="ED15" s="103"/>
      <c r="EE15" s="103"/>
      <c r="EF15" s="101"/>
      <c r="EG15" s="101"/>
      <c r="EH15" s="105">
        <f t="shared" si="38"/>
        <v>0</v>
      </c>
      <c r="EI15" s="101"/>
      <c r="EJ15" s="101"/>
      <c r="EK15" s="105">
        <f t="shared" si="39"/>
        <v>0</v>
      </c>
      <c r="EL15" s="101"/>
      <c r="EM15" s="103"/>
    </row>
    <row r="16" spans="1:143" s="58" customFormat="1" ht="14.45" customHeight="1" x14ac:dyDescent="0.15">
      <c r="A16" s="90">
        <f>[2]様式２①②!A462</f>
        <v>414410004</v>
      </c>
      <c r="B16" s="91" t="str">
        <f>[2]様式２①②!B462</f>
        <v>佐賀県</v>
      </c>
      <c r="C16" s="91" t="str">
        <f>[2]様式２①②!C462</f>
        <v>太良町</v>
      </c>
      <c r="D16" s="91">
        <f>[2]様式２①②!D462</f>
        <v>41441</v>
      </c>
      <c r="E16" s="91" t="str">
        <f>[2]様式２①②!E462</f>
        <v>瀬戸</v>
      </c>
      <c r="F16" s="91">
        <f>[2]様式２①②!F462</f>
        <v>4</v>
      </c>
      <c r="G16" s="57" t="str">
        <f t="shared" ref="G16:G32" si="40">IF(BO16*AK16&gt;0,"通特併存",IF(AK16&lt;&gt;0,"通常",IF(BO16&lt;&gt;0,"特認",IF(BO16*AK16=0,""))))</f>
        <v>通常</v>
      </c>
      <c r="H16" s="92">
        <f t="shared" ref="H16:H32" si="41">I16+P16+W16+AE16</f>
        <v>81530</v>
      </c>
      <c r="I16" s="92">
        <f t="shared" ref="I16:I32" si="42">J16+K16+L16+M16+N16+O16</f>
        <v>26524</v>
      </c>
      <c r="J16" s="92">
        <f t="shared" si="9"/>
        <v>20593</v>
      </c>
      <c r="K16" s="92">
        <f t="shared" si="9"/>
        <v>5931</v>
      </c>
      <c r="L16" s="92">
        <f t="shared" si="9"/>
        <v>0</v>
      </c>
      <c r="M16" s="92">
        <f t="shared" si="10"/>
        <v>0</v>
      </c>
      <c r="N16" s="92">
        <f t="shared" si="10"/>
        <v>0</v>
      </c>
      <c r="O16" s="92">
        <f t="shared" si="10"/>
        <v>0</v>
      </c>
      <c r="P16" s="92">
        <f t="shared" ref="P16:P32" si="43">Q16+R16+S16+T16+U16+V16</f>
        <v>55006</v>
      </c>
      <c r="Q16" s="92">
        <f t="shared" si="12"/>
        <v>50776</v>
      </c>
      <c r="R16" s="92">
        <f t="shared" si="12"/>
        <v>4230</v>
      </c>
      <c r="S16" s="92">
        <f t="shared" si="12"/>
        <v>0</v>
      </c>
      <c r="T16" s="92">
        <f t="shared" si="13"/>
        <v>0</v>
      </c>
      <c r="U16" s="92">
        <f t="shared" si="13"/>
        <v>0</v>
      </c>
      <c r="V16" s="92">
        <f t="shared" si="13"/>
        <v>0</v>
      </c>
      <c r="W16" s="92">
        <f t="shared" ref="W16:W32" si="44">X16+Y16+Z16+AA16+AB16+AC16+AD16</f>
        <v>0</v>
      </c>
      <c r="X16" s="92">
        <f t="shared" si="15"/>
        <v>0</v>
      </c>
      <c r="Y16" s="92">
        <f t="shared" si="15"/>
        <v>0</v>
      </c>
      <c r="Z16" s="92">
        <f t="shared" si="15"/>
        <v>0</v>
      </c>
      <c r="AA16" s="92">
        <f t="shared" si="15"/>
        <v>0</v>
      </c>
      <c r="AB16" s="92">
        <f t="shared" si="15"/>
        <v>0</v>
      </c>
      <c r="AC16" s="92">
        <f t="shared" si="15"/>
        <v>0</v>
      </c>
      <c r="AD16" s="92">
        <f t="shared" si="16"/>
        <v>0</v>
      </c>
      <c r="AE16" s="92">
        <f t="shared" si="17"/>
        <v>0</v>
      </c>
      <c r="AF16" s="92">
        <f t="shared" si="18"/>
        <v>0</v>
      </c>
      <c r="AG16" s="92">
        <f t="shared" si="18"/>
        <v>0</v>
      </c>
      <c r="AH16" s="92">
        <f t="shared" si="18"/>
        <v>0</v>
      </c>
      <c r="AI16" s="92">
        <f t="shared" si="18"/>
        <v>0</v>
      </c>
      <c r="AJ16" s="93">
        <f t="shared" si="18"/>
        <v>0</v>
      </c>
      <c r="AK16" s="92">
        <f t="shared" si="19"/>
        <v>81530</v>
      </c>
      <c r="AL16" s="92">
        <f t="shared" si="20"/>
        <v>26524</v>
      </c>
      <c r="AM16" s="94">
        <v>20593</v>
      </c>
      <c r="AN16" s="94">
        <v>5931</v>
      </c>
      <c r="AO16" s="94"/>
      <c r="AP16" s="94"/>
      <c r="AQ16" s="94"/>
      <c r="AR16" s="94"/>
      <c r="AS16" s="92">
        <f t="shared" si="21"/>
        <v>55006</v>
      </c>
      <c r="AT16" s="94">
        <v>50776</v>
      </c>
      <c r="AU16" s="94">
        <v>4230</v>
      </c>
      <c r="AV16" s="94"/>
      <c r="AW16" s="94"/>
      <c r="AX16" s="94"/>
      <c r="AY16" s="94"/>
      <c r="AZ16" s="92">
        <f t="shared" si="22"/>
        <v>0</v>
      </c>
      <c r="BA16" s="94"/>
      <c r="BB16" s="94"/>
      <c r="BC16" s="94"/>
      <c r="BD16" s="94"/>
      <c r="BE16" s="94"/>
      <c r="BF16" s="94"/>
      <c r="BG16" s="94"/>
      <c r="BH16" s="92">
        <f t="shared" si="23"/>
        <v>0</v>
      </c>
      <c r="BI16" s="94"/>
      <c r="BJ16" s="94"/>
      <c r="BK16" s="94"/>
      <c r="BL16" s="94"/>
      <c r="BM16" s="94"/>
      <c r="BN16" s="94"/>
      <c r="BO16" s="92">
        <f t="shared" si="24"/>
        <v>0</v>
      </c>
      <c r="BP16" s="92">
        <f t="shared" si="25"/>
        <v>0</v>
      </c>
      <c r="BQ16" s="94"/>
      <c r="BR16" s="94"/>
      <c r="BS16" s="94"/>
      <c r="BT16" s="94"/>
      <c r="BU16" s="94"/>
      <c r="BV16" s="94"/>
      <c r="BW16" s="92">
        <f t="shared" si="26"/>
        <v>0</v>
      </c>
      <c r="BX16" s="94"/>
      <c r="BY16" s="94"/>
      <c r="BZ16" s="94"/>
      <c r="CA16" s="94"/>
      <c r="CB16" s="94"/>
      <c r="CC16" s="94"/>
      <c r="CD16" s="92">
        <f t="shared" si="27"/>
        <v>0</v>
      </c>
      <c r="CE16" s="94"/>
      <c r="CF16" s="94"/>
      <c r="CG16" s="94"/>
      <c r="CH16" s="94"/>
      <c r="CI16" s="94"/>
      <c r="CJ16" s="94"/>
      <c r="CK16" s="94"/>
      <c r="CL16" s="92">
        <f t="shared" si="28"/>
        <v>0</v>
      </c>
      <c r="CM16" s="94"/>
      <c r="CN16" s="94"/>
      <c r="CO16" s="94"/>
      <c r="CP16" s="95"/>
      <c r="CQ16" s="95"/>
      <c r="CR16" s="96">
        <f t="shared" si="29"/>
        <v>0</v>
      </c>
      <c r="CS16" s="97">
        <f t="shared" si="30"/>
        <v>0</v>
      </c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2">
        <f t="shared" si="31"/>
        <v>0</v>
      </c>
      <c r="DF16" s="92">
        <f t="shared" si="31"/>
        <v>0</v>
      </c>
      <c r="DG16" s="99"/>
      <c r="DH16" s="100"/>
      <c r="DI16" s="101"/>
      <c r="DJ16" s="101"/>
      <c r="DK16" s="102">
        <f t="shared" si="32"/>
        <v>0</v>
      </c>
      <c r="DL16" s="100"/>
      <c r="DM16" s="100"/>
      <c r="DN16" s="100"/>
      <c r="DO16" s="100"/>
      <c r="DP16" s="101"/>
      <c r="DQ16" s="100"/>
      <c r="DR16" s="100"/>
      <c r="DS16" s="92">
        <f t="shared" si="33"/>
        <v>0</v>
      </c>
      <c r="DT16" s="92">
        <f t="shared" si="34"/>
        <v>0</v>
      </c>
      <c r="DU16" s="103"/>
      <c r="DV16" s="103"/>
      <c r="DW16" s="103"/>
      <c r="DX16" s="104">
        <f t="shared" si="35"/>
        <v>0</v>
      </c>
      <c r="DY16" s="104">
        <f t="shared" si="36"/>
        <v>0</v>
      </c>
      <c r="DZ16" s="103"/>
      <c r="EA16" s="103"/>
      <c r="EB16" s="103"/>
      <c r="EC16" s="104">
        <f t="shared" si="37"/>
        <v>0</v>
      </c>
      <c r="ED16" s="103"/>
      <c r="EE16" s="103"/>
      <c r="EF16" s="101"/>
      <c r="EG16" s="101"/>
      <c r="EH16" s="105">
        <f t="shared" si="38"/>
        <v>0</v>
      </c>
      <c r="EI16" s="101"/>
      <c r="EJ16" s="101"/>
      <c r="EK16" s="105">
        <f t="shared" si="39"/>
        <v>0</v>
      </c>
      <c r="EL16" s="101"/>
      <c r="EM16" s="103"/>
    </row>
    <row r="17" spans="1:215" s="58" customFormat="1" ht="14.45" customHeight="1" x14ac:dyDescent="0.15">
      <c r="A17" s="90">
        <f>[2]様式２①②!A463</f>
        <v>414410005</v>
      </c>
      <c r="B17" s="91" t="str">
        <f>[2]様式２①②!B463</f>
        <v>佐賀県</v>
      </c>
      <c r="C17" s="91" t="str">
        <f>[2]様式２①②!C463</f>
        <v>太良町</v>
      </c>
      <c r="D17" s="91">
        <f>[2]様式２①②!D463</f>
        <v>41441</v>
      </c>
      <c r="E17" s="91" t="str">
        <f>[2]様式２①②!E463</f>
        <v>川原</v>
      </c>
      <c r="F17" s="91">
        <f>[2]様式２①②!F463</f>
        <v>5</v>
      </c>
      <c r="G17" s="57" t="str">
        <f t="shared" si="40"/>
        <v>通常</v>
      </c>
      <c r="H17" s="92">
        <f t="shared" si="41"/>
        <v>39275</v>
      </c>
      <c r="I17" s="92">
        <f t="shared" si="42"/>
        <v>6141</v>
      </c>
      <c r="J17" s="92">
        <f t="shared" si="9"/>
        <v>6141</v>
      </c>
      <c r="K17" s="92">
        <f t="shared" si="9"/>
        <v>0</v>
      </c>
      <c r="L17" s="92">
        <f t="shared" si="9"/>
        <v>0</v>
      </c>
      <c r="M17" s="92">
        <f t="shared" si="10"/>
        <v>0</v>
      </c>
      <c r="N17" s="92">
        <f t="shared" si="10"/>
        <v>0</v>
      </c>
      <c r="O17" s="92">
        <f t="shared" si="10"/>
        <v>0</v>
      </c>
      <c r="P17" s="92">
        <f t="shared" si="43"/>
        <v>33134</v>
      </c>
      <c r="Q17" s="92">
        <f t="shared" si="12"/>
        <v>31835</v>
      </c>
      <c r="R17" s="92">
        <f t="shared" si="12"/>
        <v>1299</v>
      </c>
      <c r="S17" s="92">
        <f t="shared" si="12"/>
        <v>0</v>
      </c>
      <c r="T17" s="92">
        <f t="shared" si="13"/>
        <v>0</v>
      </c>
      <c r="U17" s="92">
        <f t="shared" si="13"/>
        <v>0</v>
      </c>
      <c r="V17" s="92">
        <f t="shared" si="13"/>
        <v>0</v>
      </c>
      <c r="W17" s="92">
        <f t="shared" si="44"/>
        <v>0</v>
      </c>
      <c r="X17" s="92">
        <f t="shared" si="15"/>
        <v>0</v>
      </c>
      <c r="Y17" s="92">
        <f t="shared" si="15"/>
        <v>0</v>
      </c>
      <c r="Z17" s="92">
        <f t="shared" si="15"/>
        <v>0</v>
      </c>
      <c r="AA17" s="92">
        <f t="shared" si="15"/>
        <v>0</v>
      </c>
      <c r="AB17" s="92">
        <f t="shared" si="15"/>
        <v>0</v>
      </c>
      <c r="AC17" s="92">
        <f t="shared" si="15"/>
        <v>0</v>
      </c>
      <c r="AD17" s="92">
        <f t="shared" si="16"/>
        <v>0</v>
      </c>
      <c r="AE17" s="92">
        <f t="shared" si="17"/>
        <v>0</v>
      </c>
      <c r="AF17" s="92">
        <f t="shared" si="18"/>
        <v>0</v>
      </c>
      <c r="AG17" s="92">
        <f t="shared" si="18"/>
        <v>0</v>
      </c>
      <c r="AH17" s="92">
        <f t="shared" si="18"/>
        <v>0</v>
      </c>
      <c r="AI17" s="92">
        <f t="shared" si="18"/>
        <v>0</v>
      </c>
      <c r="AJ17" s="93">
        <f t="shared" si="18"/>
        <v>0</v>
      </c>
      <c r="AK17" s="92">
        <f t="shared" si="19"/>
        <v>39275</v>
      </c>
      <c r="AL17" s="92">
        <f t="shared" si="20"/>
        <v>6141</v>
      </c>
      <c r="AM17" s="94">
        <v>6141</v>
      </c>
      <c r="AN17" s="94">
        <v>0</v>
      </c>
      <c r="AO17" s="94"/>
      <c r="AP17" s="94"/>
      <c r="AQ17" s="94"/>
      <c r="AR17" s="94"/>
      <c r="AS17" s="92">
        <f t="shared" si="21"/>
        <v>33134</v>
      </c>
      <c r="AT17" s="94">
        <v>31835</v>
      </c>
      <c r="AU17" s="94">
        <v>1299</v>
      </c>
      <c r="AV17" s="94"/>
      <c r="AW17" s="94"/>
      <c r="AX17" s="94"/>
      <c r="AY17" s="94"/>
      <c r="AZ17" s="92">
        <f t="shared" si="22"/>
        <v>0</v>
      </c>
      <c r="BA17" s="94"/>
      <c r="BB17" s="94"/>
      <c r="BC17" s="94"/>
      <c r="BD17" s="94"/>
      <c r="BE17" s="94"/>
      <c r="BF17" s="94"/>
      <c r="BG17" s="94"/>
      <c r="BH17" s="92">
        <f t="shared" si="23"/>
        <v>0</v>
      </c>
      <c r="BI17" s="94"/>
      <c r="BJ17" s="94"/>
      <c r="BK17" s="94"/>
      <c r="BL17" s="94"/>
      <c r="BM17" s="94"/>
      <c r="BN17" s="94"/>
      <c r="BO17" s="92">
        <f t="shared" si="24"/>
        <v>0</v>
      </c>
      <c r="BP17" s="92">
        <f t="shared" si="25"/>
        <v>0</v>
      </c>
      <c r="BQ17" s="94"/>
      <c r="BR17" s="94"/>
      <c r="BS17" s="94"/>
      <c r="BT17" s="94"/>
      <c r="BU17" s="94"/>
      <c r="BV17" s="94"/>
      <c r="BW17" s="92">
        <f t="shared" si="26"/>
        <v>0</v>
      </c>
      <c r="BX17" s="94"/>
      <c r="BY17" s="94"/>
      <c r="BZ17" s="94"/>
      <c r="CA17" s="94"/>
      <c r="CB17" s="94"/>
      <c r="CC17" s="94"/>
      <c r="CD17" s="92">
        <f t="shared" si="27"/>
        <v>0</v>
      </c>
      <c r="CE17" s="94"/>
      <c r="CF17" s="94"/>
      <c r="CG17" s="94"/>
      <c r="CH17" s="94"/>
      <c r="CI17" s="94"/>
      <c r="CJ17" s="94"/>
      <c r="CK17" s="94"/>
      <c r="CL17" s="92">
        <f t="shared" si="28"/>
        <v>0</v>
      </c>
      <c r="CM17" s="94"/>
      <c r="CN17" s="94"/>
      <c r="CO17" s="94"/>
      <c r="CP17" s="95"/>
      <c r="CQ17" s="95"/>
      <c r="CR17" s="96">
        <f t="shared" si="29"/>
        <v>0</v>
      </c>
      <c r="CS17" s="97">
        <f t="shared" si="30"/>
        <v>0</v>
      </c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2">
        <f t="shared" si="31"/>
        <v>0</v>
      </c>
      <c r="DF17" s="92">
        <f t="shared" si="31"/>
        <v>0</v>
      </c>
      <c r="DG17" s="99"/>
      <c r="DH17" s="100"/>
      <c r="DI17" s="101"/>
      <c r="DJ17" s="101"/>
      <c r="DK17" s="102">
        <f t="shared" si="32"/>
        <v>0</v>
      </c>
      <c r="DL17" s="100"/>
      <c r="DM17" s="100"/>
      <c r="DN17" s="100"/>
      <c r="DO17" s="100"/>
      <c r="DP17" s="101"/>
      <c r="DQ17" s="100"/>
      <c r="DR17" s="100"/>
      <c r="DS17" s="92">
        <f t="shared" si="33"/>
        <v>0</v>
      </c>
      <c r="DT17" s="92">
        <f t="shared" si="34"/>
        <v>0</v>
      </c>
      <c r="DU17" s="103"/>
      <c r="DV17" s="103"/>
      <c r="DW17" s="103"/>
      <c r="DX17" s="104">
        <f t="shared" si="35"/>
        <v>0</v>
      </c>
      <c r="DY17" s="104">
        <f t="shared" si="36"/>
        <v>0</v>
      </c>
      <c r="DZ17" s="103"/>
      <c r="EA17" s="103"/>
      <c r="EB17" s="103"/>
      <c r="EC17" s="104">
        <f t="shared" si="37"/>
        <v>0</v>
      </c>
      <c r="ED17" s="103"/>
      <c r="EE17" s="103"/>
      <c r="EF17" s="101"/>
      <c r="EG17" s="101"/>
      <c r="EH17" s="105">
        <f t="shared" si="38"/>
        <v>0</v>
      </c>
      <c r="EI17" s="101"/>
      <c r="EJ17" s="101"/>
      <c r="EK17" s="105">
        <f t="shared" si="39"/>
        <v>0</v>
      </c>
      <c r="EL17" s="101"/>
      <c r="EM17" s="103"/>
    </row>
    <row r="18" spans="1:215" s="58" customFormat="1" ht="14.45" customHeight="1" x14ac:dyDescent="0.15">
      <c r="A18" s="90">
        <f>[2]様式２①②!A464</f>
        <v>414410006</v>
      </c>
      <c r="B18" s="91" t="str">
        <f>[2]様式２①②!B464</f>
        <v>佐賀県</v>
      </c>
      <c r="C18" s="91" t="str">
        <f>[2]様式２①②!C464</f>
        <v>太良町</v>
      </c>
      <c r="D18" s="91">
        <f>[2]様式２①②!D464</f>
        <v>41441</v>
      </c>
      <c r="E18" s="91" t="str">
        <f>[2]様式２①②!E464</f>
        <v>次葉深</v>
      </c>
      <c r="F18" s="91">
        <f>[2]様式２①②!F464</f>
        <v>6</v>
      </c>
      <c r="G18" s="57" t="str">
        <f t="shared" si="40"/>
        <v>通常</v>
      </c>
      <c r="H18" s="92">
        <f t="shared" si="41"/>
        <v>65346</v>
      </c>
      <c r="I18" s="92">
        <f t="shared" si="42"/>
        <v>2124</v>
      </c>
      <c r="J18" s="92">
        <f t="shared" si="9"/>
        <v>2124</v>
      </c>
      <c r="K18" s="92">
        <f t="shared" si="9"/>
        <v>0</v>
      </c>
      <c r="L18" s="92">
        <f t="shared" si="9"/>
        <v>0</v>
      </c>
      <c r="M18" s="92">
        <f t="shared" si="10"/>
        <v>0</v>
      </c>
      <c r="N18" s="92">
        <f t="shared" si="10"/>
        <v>0</v>
      </c>
      <c r="O18" s="92">
        <f t="shared" si="10"/>
        <v>0</v>
      </c>
      <c r="P18" s="92">
        <f t="shared" si="43"/>
        <v>63222</v>
      </c>
      <c r="Q18" s="92">
        <f t="shared" si="12"/>
        <v>62089</v>
      </c>
      <c r="R18" s="92">
        <f t="shared" si="12"/>
        <v>1133</v>
      </c>
      <c r="S18" s="92">
        <f t="shared" si="12"/>
        <v>0</v>
      </c>
      <c r="T18" s="92">
        <f t="shared" si="13"/>
        <v>0</v>
      </c>
      <c r="U18" s="92">
        <f t="shared" si="13"/>
        <v>0</v>
      </c>
      <c r="V18" s="92">
        <f t="shared" si="13"/>
        <v>0</v>
      </c>
      <c r="W18" s="92">
        <f t="shared" si="44"/>
        <v>0</v>
      </c>
      <c r="X18" s="92">
        <f t="shared" si="15"/>
        <v>0</v>
      </c>
      <c r="Y18" s="92">
        <f t="shared" si="15"/>
        <v>0</v>
      </c>
      <c r="Z18" s="92">
        <f t="shared" si="15"/>
        <v>0</v>
      </c>
      <c r="AA18" s="92">
        <f t="shared" si="15"/>
        <v>0</v>
      </c>
      <c r="AB18" s="92">
        <f t="shared" si="15"/>
        <v>0</v>
      </c>
      <c r="AC18" s="92">
        <f t="shared" si="15"/>
        <v>0</v>
      </c>
      <c r="AD18" s="92">
        <f t="shared" si="16"/>
        <v>0</v>
      </c>
      <c r="AE18" s="92">
        <f t="shared" si="17"/>
        <v>0</v>
      </c>
      <c r="AF18" s="92">
        <f t="shared" si="18"/>
        <v>0</v>
      </c>
      <c r="AG18" s="92">
        <f t="shared" si="18"/>
        <v>0</v>
      </c>
      <c r="AH18" s="92">
        <f t="shared" si="18"/>
        <v>0</v>
      </c>
      <c r="AI18" s="92">
        <f t="shared" si="18"/>
        <v>0</v>
      </c>
      <c r="AJ18" s="93">
        <f t="shared" si="18"/>
        <v>0</v>
      </c>
      <c r="AK18" s="92">
        <f t="shared" si="19"/>
        <v>65346</v>
      </c>
      <c r="AL18" s="92">
        <f t="shared" si="20"/>
        <v>2124</v>
      </c>
      <c r="AM18" s="94">
        <v>2124</v>
      </c>
      <c r="AN18" s="94">
        <v>0</v>
      </c>
      <c r="AO18" s="94"/>
      <c r="AP18" s="94"/>
      <c r="AQ18" s="94"/>
      <c r="AR18" s="94"/>
      <c r="AS18" s="92">
        <f t="shared" si="21"/>
        <v>63222</v>
      </c>
      <c r="AT18" s="94">
        <v>62089</v>
      </c>
      <c r="AU18" s="94">
        <v>1133</v>
      </c>
      <c r="AV18" s="94"/>
      <c r="AW18" s="94"/>
      <c r="AX18" s="94"/>
      <c r="AY18" s="94"/>
      <c r="AZ18" s="92">
        <f t="shared" si="22"/>
        <v>0</v>
      </c>
      <c r="BA18" s="94"/>
      <c r="BB18" s="94"/>
      <c r="BC18" s="94"/>
      <c r="BD18" s="94"/>
      <c r="BE18" s="94"/>
      <c r="BF18" s="94"/>
      <c r="BG18" s="94"/>
      <c r="BH18" s="92">
        <f t="shared" si="23"/>
        <v>0</v>
      </c>
      <c r="BI18" s="94"/>
      <c r="BJ18" s="94"/>
      <c r="BK18" s="94"/>
      <c r="BL18" s="94"/>
      <c r="BM18" s="94"/>
      <c r="BN18" s="94"/>
      <c r="BO18" s="92">
        <f t="shared" si="24"/>
        <v>0</v>
      </c>
      <c r="BP18" s="92">
        <f t="shared" si="25"/>
        <v>0</v>
      </c>
      <c r="BQ18" s="94"/>
      <c r="BR18" s="94"/>
      <c r="BS18" s="94"/>
      <c r="BT18" s="94"/>
      <c r="BU18" s="94"/>
      <c r="BV18" s="94"/>
      <c r="BW18" s="92">
        <f t="shared" si="26"/>
        <v>0</v>
      </c>
      <c r="BX18" s="94"/>
      <c r="BY18" s="94"/>
      <c r="BZ18" s="94"/>
      <c r="CA18" s="94"/>
      <c r="CB18" s="94"/>
      <c r="CC18" s="94"/>
      <c r="CD18" s="92">
        <f t="shared" si="27"/>
        <v>0</v>
      </c>
      <c r="CE18" s="94"/>
      <c r="CF18" s="94"/>
      <c r="CG18" s="94"/>
      <c r="CH18" s="94"/>
      <c r="CI18" s="94"/>
      <c r="CJ18" s="94"/>
      <c r="CK18" s="94"/>
      <c r="CL18" s="92">
        <f t="shared" si="28"/>
        <v>0</v>
      </c>
      <c r="CM18" s="94"/>
      <c r="CN18" s="94"/>
      <c r="CO18" s="94"/>
      <c r="CP18" s="95"/>
      <c r="CQ18" s="95"/>
      <c r="CR18" s="96">
        <f t="shared" si="29"/>
        <v>0</v>
      </c>
      <c r="CS18" s="97">
        <f t="shared" si="30"/>
        <v>0</v>
      </c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2">
        <f t="shared" si="31"/>
        <v>0</v>
      </c>
      <c r="DF18" s="92">
        <f t="shared" si="31"/>
        <v>0</v>
      </c>
      <c r="DG18" s="99"/>
      <c r="DH18" s="100"/>
      <c r="DI18" s="101"/>
      <c r="DJ18" s="101"/>
      <c r="DK18" s="102">
        <f t="shared" si="32"/>
        <v>0</v>
      </c>
      <c r="DL18" s="100"/>
      <c r="DM18" s="100"/>
      <c r="DN18" s="100"/>
      <c r="DO18" s="100"/>
      <c r="DP18" s="101"/>
      <c r="DQ18" s="100"/>
      <c r="DR18" s="100"/>
      <c r="DS18" s="92">
        <f t="shared" si="33"/>
        <v>0</v>
      </c>
      <c r="DT18" s="92">
        <f t="shared" si="34"/>
        <v>0</v>
      </c>
      <c r="DU18" s="103"/>
      <c r="DV18" s="103"/>
      <c r="DW18" s="103"/>
      <c r="DX18" s="104">
        <f t="shared" si="35"/>
        <v>0</v>
      </c>
      <c r="DY18" s="104">
        <f t="shared" si="36"/>
        <v>0</v>
      </c>
      <c r="DZ18" s="103"/>
      <c r="EA18" s="103"/>
      <c r="EB18" s="103"/>
      <c r="EC18" s="104">
        <f t="shared" si="37"/>
        <v>0</v>
      </c>
      <c r="ED18" s="103"/>
      <c r="EE18" s="103"/>
      <c r="EF18" s="101"/>
      <c r="EG18" s="101"/>
      <c r="EH18" s="105">
        <f t="shared" si="38"/>
        <v>0</v>
      </c>
      <c r="EI18" s="101"/>
      <c r="EJ18" s="101"/>
      <c r="EK18" s="105">
        <f t="shared" si="39"/>
        <v>0</v>
      </c>
      <c r="EL18" s="101"/>
      <c r="EM18" s="103"/>
    </row>
    <row r="19" spans="1:215" s="58" customFormat="1" ht="14.45" customHeight="1" x14ac:dyDescent="0.15">
      <c r="A19" s="90">
        <f>[2]様式２①②!A465</f>
        <v>414410007</v>
      </c>
      <c r="B19" s="91" t="str">
        <f>[2]様式２①②!B465</f>
        <v>佐賀県</v>
      </c>
      <c r="C19" s="91" t="str">
        <f>[2]様式２①②!C465</f>
        <v>太良町</v>
      </c>
      <c r="D19" s="91">
        <f>[2]様式２①②!D465</f>
        <v>41441</v>
      </c>
      <c r="E19" s="91" t="str">
        <f>[2]様式２①②!E465</f>
        <v>端月</v>
      </c>
      <c r="F19" s="91">
        <f>[2]様式２①②!F465</f>
        <v>7</v>
      </c>
      <c r="G19" s="57" t="str">
        <f t="shared" si="40"/>
        <v>通常</v>
      </c>
      <c r="H19" s="92">
        <f t="shared" si="41"/>
        <v>57990</v>
      </c>
      <c r="I19" s="92">
        <f t="shared" si="42"/>
        <v>47890</v>
      </c>
      <c r="J19" s="92">
        <f t="shared" si="9"/>
        <v>47890</v>
      </c>
      <c r="K19" s="92">
        <f t="shared" si="9"/>
        <v>0</v>
      </c>
      <c r="L19" s="92">
        <f t="shared" si="9"/>
        <v>0</v>
      </c>
      <c r="M19" s="92">
        <f t="shared" si="10"/>
        <v>0</v>
      </c>
      <c r="N19" s="92">
        <f t="shared" si="10"/>
        <v>0</v>
      </c>
      <c r="O19" s="92">
        <f t="shared" si="10"/>
        <v>0</v>
      </c>
      <c r="P19" s="92">
        <f t="shared" si="43"/>
        <v>10100</v>
      </c>
      <c r="Q19" s="92">
        <f t="shared" si="12"/>
        <v>10100</v>
      </c>
      <c r="R19" s="92">
        <f t="shared" si="12"/>
        <v>0</v>
      </c>
      <c r="S19" s="92">
        <f t="shared" si="12"/>
        <v>0</v>
      </c>
      <c r="T19" s="92">
        <f t="shared" si="13"/>
        <v>0</v>
      </c>
      <c r="U19" s="92">
        <f t="shared" si="13"/>
        <v>0</v>
      </c>
      <c r="V19" s="92">
        <f t="shared" si="13"/>
        <v>0</v>
      </c>
      <c r="W19" s="92">
        <f t="shared" si="44"/>
        <v>0</v>
      </c>
      <c r="X19" s="92">
        <f t="shared" si="15"/>
        <v>0</v>
      </c>
      <c r="Y19" s="92">
        <f t="shared" si="15"/>
        <v>0</v>
      </c>
      <c r="Z19" s="92">
        <f t="shared" si="15"/>
        <v>0</v>
      </c>
      <c r="AA19" s="92">
        <f t="shared" si="15"/>
        <v>0</v>
      </c>
      <c r="AB19" s="92">
        <f t="shared" si="15"/>
        <v>0</v>
      </c>
      <c r="AC19" s="92">
        <f t="shared" si="15"/>
        <v>0</v>
      </c>
      <c r="AD19" s="92">
        <f t="shared" si="16"/>
        <v>0</v>
      </c>
      <c r="AE19" s="92">
        <f t="shared" si="17"/>
        <v>0</v>
      </c>
      <c r="AF19" s="92">
        <f t="shared" si="18"/>
        <v>0</v>
      </c>
      <c r="AG19" s="92">
        <f t="shared" si="18"/>
        <v>0</v>
      </c>
      <c r="AH19" s="92">
        <f t="shared" si="18"/>
        <v>0</v>
      </c>
      <c r="AI19" s="92">
        <f t="shared" si="18"/>
        <v>0</v>
      </c>
      <c r="AJ19" s="93">
        <f t="shared" si="18"/>
        <v>0</v>
      </c>
      <c r="AK19" s="92">
        <f t="shared" si="19"/>
        <v>57990</v>
      </c>
      <c r="AL19" s="92">
        <f t="shared" si="20"/>
        <v>47890</v>
      </c>
      <c r="AM19" s="94">
        <v>47890</v>
      </c>
      <c r="AN19" s="94">
        <v>0</v>
      </c>
      <c r="AO19" s="94"/>
      <c r="AP19" s="94"/>
      <c r="AQ19" s="94"/>
      <c r="AR19" s="94"/>
      <c r="AS19" s="92">
        <f t="shared" si="21"/>
        <v>10100</v>
      </c>
      <c r="AT19" s="94">
        <v>10100</v>
      </c>
      <c r="AU19" s="94">
        <v>0</v>
      </c>
      <c r="AV19" s="94"/>
      <c r="AW19" s="94"/>
      <c r="AX19" s="94"/>
      <c r="AY19" s="94"/>
      <c r="AZ19" s="92">
        <f t="shared" si="22"/>
        <v>0</v>
      </c>
      <c r="BA19" s="94"/>
      <c r="BB19" s="94"/>
      <c r="BC19" s="94"/>
      <c r="BD19" s="94"/>
      <c r="BE19" s="94"/>
      <c r="BF19" s="94"/>
      <c r="BG19" s="94"/>
      <c r="BH19" s="92">
        <f t="shared" si="23"/>
        <v>0</v>
      </c>
      <c r="BI19" s="94"/>
      <c r="BJ19" s="94"/>
      <c r="BK19" s="94"/>
      <c r="BL19" s="94"/>
      <c r="BM19" s="94"/>
      <c r="BN19" s="94"/>
      <c r="BO19" s="92">
        <f t="shared" si="24"/>
        <v>0</v>
      </c>
      <c r="BP19" s="92">
        <f t="shared" si="25"/>
        <v>0</v>
      </c>
      <c r="BQ19" s="94"/>
      <c r="BR19" s="94"/>
      <c r="BS19" s="94"/>
      <c r="BT19" s="94"/>
      <c r="BU19" s="94"/>
      <c r="BV19" s="94"/>
      <c r="BW19" s="92">
        <f t="shared" si="26"/>
        <v>0</v>
      </c>
      <c r="BX19" s="94"/>
      <c r="BY19" s="94"/>
      <c r="BZ19" s="94"/>
      <c r="CA19" s="94"/>
      <c r="CB19" s="94"/>
      <c r="CC19" s="94"/>
      <c r="CD19" s="92">
        <f t="shared" si="27"/>
        <v>0</v>
      </c>
      <c r="CE19" s="94"/>
      <c r="CF19" s="94"/>
      <c r="CG19" s="94"/>
      <c r="CH19" s="94"/>
      <c r="CI19" s="94"/>
      <c r="CJ19" s="94"/>
      <c r="CK19" s="94"/>
      <c r="CL19" s="92">
        <f t="shared" si="28"/>
        <v>0</v>
      </c>
      <c r="CM19" s="94"/>
      <c r="CN19" s="94"/>
      <c r="CO19" s="94"/>
      <c r="CP19" s="95"/>
      <c r="CQ19" s="95"/>
      <c r="CR19" s="96">
        <f t="shared" si="29"/>
        <v>0</v>
      </c>
      <c r="CS19" s="97">
        <f t="shared" si="30"/>
        <v>0</v>
      </c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2">
        <f t="shared" si="31"/>
        <v>0</v>
      </c>
      <c r="DF19" s="92">
        <f t="shared" si="31"/>
        <v>0</v>
      </c>
      <c r="DG19" s="99"/>
      <c r="DH19" s="100"/>
      <c r="DI19" s="101"/>
      <c r="DJ19" s="101"/>
      <c r="DK19" s="102">
        <f t="shared" si="32"/>
        <v>0</v>
      </c>
      <c r="DL19" s="100"/>
      <c r="DM19" s="100"/>
      <c r="DN19" s="100"/>
      <c r="DO19" s="100"/>
      <c r="DP19" s="101"/>
      <c r="DQ19" s="100"/>
      <c r="DR19" s="100"/>
      <c r="DS19" s="92">
        <f t="shared" si="33"/>
        <v>0</v>
      </c>
      <c r="DT19" s="92">
        <f t="shared" si="34"/>
        <v>0</v>
      </c>
      <c r="DU19" s="103"/>
      <c r="DV19" s="103"/>
      <c r="DW19" s="103"/>
      <c r="DX19" s="104">
        <f t="shared" si="35"/>
        <v>0</v>
      </c>
      <c r="DY19" s="104">
        <f t="shared" si="36"/>
        <v>0</v>
      </c>
      <c r="DZ19" s="103"/>
      <c r="EA19" s="103"/>
      <c r="EB19" s="103"/>
      <c r="EC19" s="104">
        <f t="shared" si="37"/>
        <v>0</v>
      </c>
      <c r="ED19" s="103"/>
      <c r="EE19" s="103"/>
      <c r="EF19" s="101"/>
      <c r="EG19" s="101"/>
      <c r="EH19" s="105">
        <f t="shared" si="38"/>
        <v>0</v>
      </c>
      <c r="EI19" s="101"/>
      <c r="EJ19" s="101"/>
      <c r="EK19" s="105">
        <f t="shared" si="39"/>
        <v>0</v>
      </c>
      <c r="EL19" s="101"/>
      <c r="EM19" s="103"/>
    </row>
    <row r="20" spans="1:215" s="58" customFormat="1" ht="14.45" customHeight="1" x14ac:dyDescent="0.15">
      <c r="A20" s="90">
        <f>[2]様式２①②!A466</f>
        <v>414410008</v>
      </c>
      <c r="B20" s="91" t="str">
        <f>[2]様式２①②!B466</f>
        <v>佐賀県</v>
      </c>
      <c r="C20" s="91" t="str">
        <f>[2]様式２①②!C466</f>
        <v>太良町</v>
      </c>
      <c r="D20" s="91">
        <f>[2]様式２①②!D466</f>
        <v>41441</v>
      </c>
      <c r="E20" s="91" t="str">
        <f>[2]様式２①②!E466</f>
        <v>喰場</v>
      </c>
      <c r="F20" s="91">
        <f>[2]様式２①②!F466</f>
        <v>8</v>
      </c>
      <c r="G20" s="57" t="str">
        <f t="shared" si="40"/>
        <v>通常</v>
      </c>
      <c r="H20" s="92">
        <f t="shared" si="41"/>
        <v>290081</v>
      </c>
      <c r="I20" s="92">
        <f t="shared" si="42"/>
        <v>124375</v>
      </c>
      <c r="J20" s="92">
        <f t="shared" si="9"/>
        <v>124375</v>
      </c>
      <c r="K20" s="92">
        <f t="shared" si="9"/>
        <v>0</v>
      </c>
      <c r="L20" s="92">
        <f t="shared" si="9"/>
        <v>0</v>
      </c>
      <c r="M20" s="92">
        <f t="shared" si="10"/>
        <v>0</v>
      </c>
      <c r="N20" s="92">
        <f t="shared" si="10"/>
        <v>0</v>
      </c>
      <c r="O20" s="92">
        <f t="shared" si="10"/>
        <v>0</v>
      </c>
      <c r="P20" s="92">
        <f t="shared" si="43"/>
        <v>165706</v>
      </c>
      <c r="Q20" s="92">
        <f t="shared" si="12"/>
        <v>69706</v>
      </c>
      <c r="R20" s="92">
        <f t="shared" si="12"/>
        <v>96000</v>
      </c>
      <c r="S20" s="92">
        <f t="shared" si="12"/>
        <v>0</v>
      </c>
      <c r="T20" s="92">
        <f t="shared" si="13"/>
        <v>0</v>
      </c>
      <c r="U20" s="92">
        <f t="shared" si="13"/>
        <v>0</v>
      </c>
      <c r="V20" s="92">
        <f t="shared" si="13"/>
        <v>0</v>
      </c>
      <c r="W20" s="92">
        <f t="shared" si="44"/>
        <v>0</v>
      </c>
      <c r="X20" s="92">
        <f t="shared" si="15"/>
        <v>0</v>
      </c>
      <c r="Y20" s="92">
        <f t="shared" si="15"/>
        <v>0</v>
      </c>
      <c r="Z20" s="92">
        <f t="shared" si="15"/>
        <v>0</v>
      </c>
      <c r="AA20" s="92">
        <f t="shared" si="15"/>
        <v>0</v>
      </c>
      <c r="AB20" s="92">
        <f t="shared" si="15"/>
        <v>0</v>
      </c>
      <c r="AC20" s="92">
        <f t="shared" si="15"/>
        <v>0</v>
      </c>
      <c r="AD20" s="92">
        <f t="shared" si="16"/>
        <v>0</v>
      </c>
      <c r="AE20" s="92">
        <f t="shared" si="17"/>
        <v>0</v>
      </c>
      <c r="AF20" s="92">
        <f t="shared" si="18"/>
        <v>0</v>
      </c>
      <c r="AG20" s="92">
        <f t="shared" si="18"/>
        <v>0</v>
      </c>
      <c r="AH20" s="92">
        <f t="shared" si="18"/>
        <v>0</v>
      </c>
      <c r="AI20" s="92">
        <f t="shared" si="18"/>
        <v>0</v>
      </c>
      <c r="AJ20" s="93">
        <f t="shared" si="18"/>
        <v>0</v>
      </c>
      <c r="AK20" s="92">
        <f t="shared" si="19"/>
        <v>290081</v>
      </c>
      <c r="AL20" s="92">
        <f t="shared" si="20"/>
        <v>124375</v>
      </c>
      <c r="AM20" s="94">
        <v>124375</v>
      </c>
      <c r="AN20" s="94">
        <v>0</v>
      </c>
      <c r="AO20" s="94"/>
      <c r="AP20" s="94"/>
      <c r="AQ20" s="94"/>
      <c r="AR20" s="94"/>
      <c r="AS20" s="92">
        <f t="shared" si="21"/>
        <v>165706</v>
      </c>
      <c r="AT20" s="94">
        <v>69706</v>
      </c>
      <c r="AU20" s="94">
        <v>96000</v>
      </c>
      <c r="AV20" s="94"/>
      <c r="AW20" s="94"/>
      <c r="AX20" s="94"/>
      <c r="AY20" s="94"/>
      <c r="AZ20" s="92">
        <f t="shared" si="22"/>
        <v>0</v>
      </c>
      <c r="BA20" s="94"/>
      <c r="BB20" s="94"/>
      <c r="BC20" s="94"/>
      <c r="BD20" s="94"/>
      <c r="BE20" s="94"/>
      <c r="BF20" s="94"/>
      <c r="BG20" s="94"/>
      <c r="BH20" s="92">
        <f t="shared" si="23"/>
        <v>0</v>
      </c>
      <c r="BI20" s="94"/>
      <c r="BJ20" s="94"/>
      <c r="BK20" s="94"/>
      <c r="BL20" s="94"/>
      <c r="BM20" s="94"/>
      <c r="BN20" s="94"/>
      <c r="BO20" s="92">
        <f t="shared" si="24"/>
        <v>0</v>
      </c>
      <c r="BP20" s="92">
        <f t="shared" si="25"/>
        <v>0</v>
      </c>
      <c r="BQ20" s="94"/>
      <c r="BR20" s="94"/>
      <c r="BS20" s="94"/>
      <c r="BT20" s="94"/>
      <c r="BU20" s="94"/>
      <c r="BV20" s="94"/>
      <c r="BW20" s="92">
        <f t="shared" si="26"/>
        <v>0</v>
      </c>
      <c r="BX20" s="94"/>
      <c r="BY20" s="94"/>
      <c r="BZ20" s="94"/>
      <c r="CA20" s="94"/>
      <c r="CB20" s="94"/>
      <c r="CC20" s="94"/>
      <c r="CD20" s="92">
        <f t="shared" si="27"/>
        <v>0</v>
      </c>
      <c r="CE20" s="94"/>
      <c r="CF20" s="94"/>
      <c r="CG20" s="94"/>
      <c r="CH20" s="94"/>
      <c r="CI20" s="94"/>
      <c r="CJ20" s="94"/>
      <c r="CK20" s="94"/>
      <c r="CL20" s="92">
        <f t="shared" si="28"/>
        <v>0</v>
      </c>
      <c r="CM20" s="94"/>
      <c r="CN20" s="94"/>
      <c r="CO20" s="94"/>
      <c r="CP20" s="95"/>
      <c r="CQ20" s="95"/>
      <c r="CR20" s="96">
        <f t="shared" si="29"/>
        <v>0</v>
      </c>
      <c r="CS20" s="97">
        <f t="shared" si="30"/>
        <v>0</v>
      </c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2">
        <f t="shared" si="31"/>
        <v>0</v>
      </c>
      <c r="DF20" s="92">
        <f t="shared" si="31"/>
        <v>0</v>
      </c>
      <c r="DG20" s="99"/>
      <c r="DH20" s="100"/>
      <c r="DI20" s="101"/>
      <c r="DJ20" s="101"/>
      <c r="DK20" s="102">
        <f t="shared" si="32"/>
        <v>0</v>
      </c>
      <c r="DL20" s="100"/>
      <c r="DM20" s="100"/>
      <c r="DN20" s="100"/>
      <c r="DO20" s="100"/>
      <c r="DP20" s="101"/>
      <c r="DQ20" s="100"/>
      <c r="DR20" s="100"/>
      <c r="DS20" s="92">
        <f t="shared" si="33"/>
        <v>0</v>
      </c>
      <c r="DT20" s="92">
        <f t="shared" si="34"/>
        <v>0</v>
      </c>
      <c r="DU20" s="103"/>
      <c r="DV20" s="103"/>
      <c r="DW20" s="103"/>
      <c r="DX20" s="104">
        <f t="shared" si="35"/>
        <v>0</v>
      </c>
      <c r="DY20" s="104">
        <f t="shared" si="36"/>
        <v>0</v>
      </c>
      <c r="DZ20" s="103"/>
      <c r="EA20" s="103"/>
      <c r="EB20" s="103"/>
      <c r="EC20" s="104">
        <f t="shared" si="37"/>
        <v>0</v>
      </c>
      <c r="ED20" s="103"/>
      <c r="EE20" s="103"/>
      <c r="EF20" s="101"/>
      <c r="EG20" s="101"/>
      <c r="EH20" s="105">
        <f t="shared" si="38"/>
        <v>0</v>
      </c>
      <c r="EI20" s="101"/>
      <c r="EJ20" s="101"/>
      <c r="EK20" s="105">
        <f t="shared" si="39"/>
        <v>0</v>
      </c>
      <c r="EL20" s="101"/>
      <c r="EM20" s="103"/>
    </row>
    <row r="21" spans="1:215" s="58" customFormat="1" ht="14.45" customHeight="1" x14ac:dyDescent="0.15">
      <c r="A21" s="90">
        <f>[2]様式２①②!A467</f>
        <v>414410009</v>
      </c>
      <c r="B21" s="91" t="str">
        <f>[2]様式２①②!B467</f>
        <v>佐賀県</v>
      </c>
      <c r="C21" s="91" t="str">
        <f>[2]様式２①②!C467</f>
        <v>太良町</v>
      </c>
      <c r="D21" s="91">
        <f>[2]様式２①②!D467</f>
        <v>41441</v>
      </c>
      <c r="E21" s="91" t="str">
        <f>[2]様式２①②!E467</f>
        <v>大川内</v>
      </c>
      <c r="F21" s="91">
        <f>[2]様式２①②!F467</f>
        <v>9</v>
      </c>
      <c r="G21" s="57" t="str">
        <f t="shared" si="40"/>
        <v>通常</v>
      </c>
      <c r="H21" s="92">
        <f t="shared" si="41"/>
        <v>81123</v>
      </c>
      <c r="I21" s="92">
        <f t="shared" si="42"/>
        <v>50776</v>
      </c>
      <c r="J21" s="92">
        <f t="shared" si="9"/>
        <v>36836</v>
      </c>
      <c r="K21" s="92">
        <f t="shared" si="9"/>
        <v>13940</v>
      </c>
      <c r="L21" s="92">
        <f t="shared" si="9"/>
        <v>0</v>
      </c>
      <c r="M21" s="92">
        <f t="shared" si="10"/>
        <v>0</v>
      </c>
      <c r="N21" s="92">
        <f t="shared" si="10"/>
        <v>0</v>
      </c>
      <c r="O21" s="92">
        <f t="shared" si="10"/>
        <v>0</v>
      </c>
      <c r="P21" s="92">
        <f t="shared" si="43"/>
        <v>30347</v>
      </c>
      <c r="Q21" s="92">
        <f t="shared" si="12"/>
        <v>28355</v>
      </c>
      <c r="R21" s="92">
        <f t="shared" si="12"/>
        <v>1992</v>
      </c>
      <c r="S21" s="92">
        <f t="shared" si="12"/>
        <v>0</v>
      </c>
      <c r="T21" s="92">
        <f t="shared" si="13"/>
        <v>0</v>
      </c>
      <c r="U21" s="92">
        <f t="shared" si="13"/>
        <v>0</v>
      </c>
      <c r="V21" s="92">
        <f t="shared" si="13"/>
        <v>0</v>
      </c>
      <c r="W21" s="92">
        <f t="shared" si="44"/>
        <v>0</v>
      </c>
      <c r="X21" s="92">
        <f t="shared" si="15"/>
        <v>0</v>
      </c>
      <c r="Y21" s="92">
        <f t="shared" si="15"/>
        <v>0</v>
      </c>
      <c r="Z21" s="92">
        <f t="shared" si="15"/>
        <v>0</v>
      </c>
      <c r="AA21" s="92">
        <f t="shared" si="15"/>
        <v>0</v>
      </c>
      <c r="AB21" s="92">
        <f t="shared" si="15"/>
        <v>0</v>
      </c>
      <c r="AC21" s="92">
        <f t="shared" si="15"/>
        <v>0</v>
      </c>
      <c r="AD21" s="92">
        <f t="shared" si="16"/>
        <v>0</v>
      </c>
      <c r="AE21" s="92">
        <f t="shared" ref="AE21:AE32" si="45">AF21+AG21+AH21+AI21+AJ21</f>
        <v>0</v>
      </c>
      <c r="AF21" s="92">
        <f t="shared" si="18"/>
        <v>0</v>
      </c>
      <c r="AG21" s="92">
        <f t="shared" si="18"/>
        <v>0</v>
      </c>
      <c r="AH21" s="92">
        <f t="shared" si="18"/>
        <v>0</v>
      </c>
      <c r="AI21" s="92">
        <f t="shared" si="18"/>
        <v>0</v>
      </c>
      <c r="AJ21" s="93">
        <f t="shared" si="18"/>
        <v>0</v>
      </c>
      <c r="AK21" s="92">
        <f t="shared" ref="AK21:AK32" si="46">AL21+AS21+AZ21+BH21</f>
        <v>81123</v>
      </c>
      <c r="AL21" s="92">
        <f t="shared" ref="AL21:AL32" si="47">AM21+AN21+AO21+AP21+AQ21+AR21</f>
        <v>50776</v>
      </c>
      <c r="AM21" s="94">
        <v>36836</v>
      </c>
      <c r="AN21" s="94">
        <v>13940</v>
      </c>
      <c r="AO21" s="94"/>
      <c r="AP21" s="94"/>
      <c r="AQ21" s="94"/>
      <c r="AR21" s="94"/>
      <c r="AS21" s="92">
        <f t="shared" ref="AS21:AS32" si="48">AT21+AU21+AV21+AW21+AX21+AY21</f>
        <v>30347</v>
      </c>
      <c r="AT21" s="94">
        <v>28355</v>
      </c>
      <c r="AU21" s="94">
        <v>1992</v>
      </c>
      <c r="AV21" s="94"/>
      <c r="AW21" s="94"/>
      <c r="AX21" s="94"/>
      <c r="AY21" s="94"/>
      <c r="AZ21" s="92">
        <f t="shared" ref="AZ21:AZ32" si="49">BA21+BB21+BC21+BD21+BE21+BF21+BG21</f>
        <v>0</v>
      </c>
      <c r="BA21" s="94"/>
      <c r="BB21" s="94"/>
      <c r="BC21" s="94"/>
      <c r="BD21" s="94"/>
      <c r="BE21" s="94"/>
      <c r="BF21" s="94"/>
      <c r="BG21" s="94"/>
      <c r="BH21" s="92">
        <f t="shared" ref="BH21:BH32" si="50">BI21+BJ21+BK21+BL21+BM21</f>
        <v>0</v>
      </c>
      <c r="BI21" s="94"/>
      <c r="BJ21" s="94"/>
      <c r="BK21" s="94"/>
      <c r="BL21" s="94"/>
      <c r="BM21" s="94"/>
      <c r="BN21" s="94"/>
      <c r="BO21" s="92">
        <f t="shared" ref="BO21:BO32" si="51">BP21+BW21+CD21+CL21</f>
        <v>0</v>
      </c>
      <c r="BP21" s="92">
        <f t="shared" ref="BP21:BP32" si="52">BQ21+BR21+BS21+BT21+BU21+BV21</f>
        <v>0</v>
      </c>
      <c r="BQ21" s="94"/>
      <c r="BR21" s="94"/>
      <c r="BS21" s="94"/>
      <c r="BT21" s="94"/>
      <c r="BU21" s="94"/>
      <c r="BV21" s="94"/>
      <c r="BW21" s="92">
        <f t="shared" ref="BW21:BW32" si="53">BX21+BY21+BZ21+CA21+CB21+CC21</f>
        <v>0</v>
      </c>
      <c r="BX21" s="94"/>
      <c r="BY21" s="94"/>
      <c r="BZ21" s="94"/>
      <c r="CA21" s="94"/>
      <c r="CB21" s="94"/>
      <c r="CC21" s="94"/>
      <c r="CD21" s="92">
        <f t="shared" ref="CD21:CD32" si="54">CE21+CF21+CG21+CH21+CI21+CJ21+CK21</f>
        <v>0</v>
      </c>
      <c r="CE21" s="94"/>
      <c r="CF21" s="94"/>
      <c r="CG21" s="94"/>
      <c r="CH21" s="94"/>
      <c r="CI21" s="94"/>
      <c r="CJ21" s="94"/>
      <c r="CK21" s="94"/>
      <c r="CL21" s="92">
        <f t="shared" ref="CL21:CL32" si="55">CM21+CN21+CO21+CP21+CQ21</f>
        <v>0</v>
      </c>
      <c r="CM21" s="94"/>
      <c r="CN21" s="94"/>
      <c r="CO21" s="94"/>
      <c r="CP21" s="95"/>
      <c r="CQ21" s="95"/>
      <c r="CR21" s="96">
        <f t="shared" si="29"/>
        <v>0</v>
      </c>
      <c r="CS21" s="97">
        <f t="shared" si="30"/>
        <v>0</v>
      </c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2">
        <f t="shared" ref="DE21:DF32" si="56">DG21+DI21</f>
        <v>0</v>
      </c>
      <c r="DF21" s="92">
        <f t="shared" si="56"/>
        <v>0</v>
      </c>
      <c r="DG21" s="99"/>
      <c r="DH21" s="100"/>
      <c r="DI21" s="101"/>
      <c r="DJ21" s="101"/>
      <c r="DK21" s="102">
        <f t="shared" ref="DK21:DK32" si="57">DM21+DN21+DO21</f>
        <v>0</v>
      </c>
      <c r="DL21" s="100"/>
      <c r="DM21" s="100"/>
      <c r="DN21" s="100"/>
      <c r="DO21" s="100"/>
      <c r="DP21" s="101"/>
      <c r="DQ21" s="100"/>
      <c r="DR21" s="100"/>
      <c r="DS21" s="92">
        <f t="shared" ref="DS21:DS32" si="58">IF(SUM(DU21:DV21)&gt;0,1,0)</f>
        <v>0</v>
      </c>
      <c r="DT21" s="92">
        <f t="shared" ref="DT21:DT32" si="59">DU21+DV21</f>
        <v>0</v>
      </c>
      <c r="DU21" s="103"/>
      <c r="DV21" s="103"/>
      <c r="DW21" s="103"/>
      <c r="DX21" s="104">
        <f t="shared" ref="DX21:DX32" si="60">IF(SUM(DZ21:EA21)&gt;0,1,0)</f>
        <v>0</v>
      </c>
      <c r="DY21" s="104">
        <f t="shared" ref="DY21:DY32" si="61">DZ21+EA21</f>
        <v>0</v>
      </c>
      <c r="DZ21" s="103"/>
      <c r="EA21" s="103"/>
      <c r="EB21" s="103"/>
      <c r="EC21" s="104">
        <f t="shared" si="37"/>
        <v>0</v>
      </c>
      <c r="ED21" s="103"/>
      <c r="EE21" s="103"/>
      <c r="EF21" s="101"/>
      <c r="EG21" s="101"/>
      <c r="EH21" s="105">
        <f t="shared" ref="EH21:EH32" si="62">IF(EI21&gt;0,1,0)</f>
        <v>0</v>
      </c>
      <c r="EI21" s="101"/>
      <c r="EJ21" s="101"/>
      <c r="EK21" s="105">
        <f t="shared" ref="EK21:EK32" si="63">IF(EL21&gt;0,1,0)</f>
        <v>0</v>
      </c>
      <c r="EL21" s="101"/>
      <c r="EM21" s="103"/>
    </row>
    <row r="22" spans="1:215" s="58" customFormat="1" ht="14.45" customHeight="1" x14ac:dyDescent="0.15">
      <c r="A22" s="90">
        <f>[2]様式２①②!A468</f>
        <v>414410010</v>
      </c>
      <c r="B22" s="91" t="str">
        <f>[2]様式２①②!B468</f>
        <v>佐賀県</v>
      </c>
      <c r="C22" s="91" t="str">
        <f>[2]様式２①②!C468</f>
        <v>太良町</v>
      </c>
      <c r="D22" s="91">
        <f>[2]様式２①②!D468</f>
        <v>41441</v>
      </c>
      <c r="E22" s="91" t="str">
        <f>[2]様式２①②!E468</f>
        <v>小田</v>
      </c>
      <c r="F22" s="91">
        <f>[2]様式２①②!F468</f>
        <v>10</v>
      </c>
      <c r="G22" s="57" t="str">
        <f t="shared" si="40"/>
        <v>通常</v>
      </c>
      <c r="H22" s="92">
        <f t="shared" si="41"/>
        <v>75683</v>
      </c>
      <c r="I22" s="92">
        <f t="shared" si="42"/>
        <v>29563</v>
      </c>
      <c r="J22" s="92">
        <f t="shared" si="9"/>
        <v>21894</v>
      </c>
      <c r="K22" s="92">
        <f t="shared" si="9"/>
        <v>7669</v>
      </c>
      <c r="L22" s="92">
        <f t="shared" si="9"/>
        <v>0</v>
      </c>
      <c r="M22" s="92">
        <f t="shared" si="10"/>
        <v>0</v>
      </c>
      <c r="N22" s="92">
        <f t="shared" si="10"/>
        <v>0</v>
      </c>
      <c r="O22" s="92">
        <f t="shared" si="10"/>
        <v>0</v>
      </c>
      <c r="P22" s="92">
        <f t="shared" si="43"/>
        <v>46120</v>
      </c>
      <c r="Q22" s="92">
        <f t="shared" si="12"/>
        <v>32707</v>
      </c>
      <c r="R22" s="92">
        <f t="shared" si="12"/>
        <v>13413</v>
      </c>
      <c r="S22" s="92">
        <f t="shared" si="12"/>
        <v>0</v>
      </c>
      <c r="T22" s="92">
        <f t="shared" si="13"/>
        <v>0</v>
      </c>
      <c r="U22" s="92">
        <f t="shared" si="13"/>
        <v>0</v>
      </c>
      <c r="V22" s="92">
        <f t="shared" si="13"/>
        <v>0</v>
      </c>
      <c r="W22" s="92">
        <f t="shared" si="44"/>
        <v>0</v>
      </c>
      <c r="X22" s="92">
        <f t="shared" si="15"/>
        <v>0</v>
      </c>
      <c r="Y22" s="92">
        <f t="shared" si="15"/>
        <v>0</v>
      </c>
      <c r="Z22" s="92">
        <f t="shared" si="15"/>
        <v>0</v>
      </c>
      <c r="AA22" s="92">
        <f t="shared" si="15"/>
        <v>0</v>
      </c>
      <c r="AB22" s="92">
        <f t="shared" si="15"/>
        <v>0</v>
      </c>
      <c r="AC22" s="92">
        <f t="shared" si="15"/>
        <v>0</v>
      </c>
      <c r="AD22" s="92">
        <f t="shared" si="16"/>
        <v>0</v>
      </c>
      <c r="AE22" s="92">
        <f t="shared" si="45"/>
        <v>0</v>
      </c>
      <c r="AF22" s="92">
        <f t="shared" si="18"/>
        <v>0</v>
      </c>
      <c r="AG22" s="92">
        <f t="shared" si="18"/>
        <v>0</v>
      </c>
      <c r="AH22" s="92">
        <f t="shared" si="18"/>
        <v>0</v>
      </c>
      <c r="AI22" s="92">
        <f t="shared" si="18"/>
        <v>0</v>
      </c>
      <c r="AJ22" s="93">
        <f t="shared" si="18"/>
        <v>0</v>
      </c>
      <c r="AK22" s="92">
        <f t="shared" si="46"/>
        <v>75683</v>
      </c>
      <c r="AL22" s="92">
        <f t="shared" si="47"/>
        <v>29563</v>
      </c>
      <c r="AM22" s="94">
        <v>21894</v>
      </c>
      <c r="AN22" s="94">
        <v>7669</v>
      </c>
      <c r="AO22" s="94"/>
      <c r="AP22" s="94"/>
      <c r="AQ22" s="94"/>
      <c r="AR22" s="94"/>
      <c r="AS22" s="92">
        <f t="shared" si="48"/>
        <v>46120</v>
      </c>
      <c r="AT22" s="94">
        <v>32707</v>
      </c>
      <c r="AU22" s="94">
        <v>13413</v>
      </c>
      <c r="AV22" s="94"/>
      <c r="AW22" s="94"/>
      <c r="AX22" s="94"/>
      <c r="AY22" s="94"/>
      <c r="AZ22" s="92">
        <f t="shared" si="49"/>
        <v>0</v>
      </c>
      <c r="BA22" s="94"/>
      <c r="BB22" s="94"/>
      <c r="BC22" s="94"/>
      <c r="BD22" s="94"/>
      <c r="BE22" s="94"/>
      <c r="BF22" s="94"/>
      <c r="BG22" s="94"/>
      <c r="BH22" s="92">
        <f t="shared" si="50"/>
        <v>0</v>
      </c>
      <c r="BI22" s="94"/>
      <c r="BJ22" s="94"/>
      <c r="BK22" s="94"/>
      <c r="BL22" s="94"/>
      <c r="BM22" s="94"/>
      <c r="BN22" s="94"/>
      <c r="BO22" s="92">
        <f t="shared" si="51"/>
        <v>0</v>
      </c>
      <c r="BP22" s="92">
        <f t="shared" si="52"/>
        <v>0</v>
      </c>
      <c r="BQ22" s="94"/>
      <c r="BR22" s="94"/>
      <c r="BS22" s="94"/>
      <c r="BT22" s="94"/>
      <c r="BU22" s="94"/>
      <c r="BV22" s="94"/>
      <c r="BW22" s="92">
        <f t="shared" si="53"/>
        <v>0</v>
      </c>
      <c r="BX22" s="94"/>
      <c r="BY22" s="94"/>
      <c r="BZ22" s="94"/>
      <c r="CA22" s="94"/>
      <c r="CB22" s="94"/>
      <c r="CC22" s="94"/>
      <c r="CD22" s="92">
        <f t="shared" si="54"/>
        <v>0</v>
      </c>
      <c r="CE22" s="94"/>
      <c r="CF22" s="94"/>
      <c r="CG22" s="94"/>
      <c r="CH22" s="94"/>
      <c r="CI22" s="94"/>
      <c r="CJ22" s="94"/>
      <c r="CK22" s="94"/>
      <c r="CL22" s="92">
        <f t="shared" si="55"/>
        <v>0</v>
      </c>
      <c r="CM22" s="94"/>
      <c r="CN22" s="94"/>
      <c r="CO22" s="94"/>
      <c r="CP22" s="95"/>
      <c r="CQ22" s="95"/>
      <c r="CR22" s="96">
        <f t="shared" ref="CR22:CR32" si="64">CS22+CZ22+DA22+DB22+DC22+DD22</f>
        <v>0</v>
      </c>
      <c r="CS22" s="97">
        <f t="shared" ref="CS22:CS32" si="65">CT22+CU22+CV22+CW22+CX22</f>
        <v>0</v>
      </c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2">
        <f t="shared" si="56"/>
        <v>0</v>
      </c>
      <c r="DF22" s="92">
        <f t="shared" si="56"/>
        <v>0</v>
      </c>
      <c r="DG22" s="99"/>
      <c r="DH22" s="100"/>
      <c r="DI22" s="101"/>
      <c r="DJ22" s="101"/>
      <c r="DK22" s="102">
        <f t="shared" si="57"/>
        <v>0</v>
      </c>
      <c r="DL22" s="100"/>
      <c r="DM22" s="100"/>
      <c r="DN22" s="100"/>
      <c r="DO22" s="100"/>
      <c r="DP22" s="101"/>
      <c r="DQ22" s="100"/>
      <c r="DR22" s="100"/>
      <c r="DS22" s="92">
        <f t="shared" si="58"/>
        <v>0</v>
      </c>
      <c r="DT22" s="92">
        <f t="shared" si="59"/>
        <v>0</v>
      </c>
      <c r="DU22" s="103"/>
      <c r="DV22" s="103"/>
      <c r="DW22" s="103"/>
      <c r="DX22" s="104">
        <f t="shared" si="60"/>
        <v>0</v>
      </c>
      <c r="DY22" s="104">
        <f t="shared" si="61"/>
        <v>0</v>
      </c>
      <c r="DZ22" s="103"/>
      <c r="EA22" s="103"/>
      <c r="EB22" s="103"/>
      <c r="EC22" s="104">
        <f t="shared" ref="EC22:EC32" si="66">IF(ED22&gt;0,1,0)</f>
        <v>0</v>
      </c>
      <c r="ED22" s="103"/>
      <c r="EE22" s="103"/>
      <c r="EF22" s="101"/>
      <c r="EG22" s="101"/>
      <c r="EH22" s="105">
        <f t="shared" si="62"/>
        <v>0</v>
      </c>
      <c r="EI22" s="101"/>
      <c r="EJ22" s="101"/>
      <c r="EK22" s="105">
        <f t="shared" si="63"/>
        <v>0</v>
      </c>
      <c r="EL22" s="101"/>
      <c r="EM22" s="103"/>
    </row>
    <row r="23" spans="1:215" s="58" customFormat="1" ht="14.45" customHeight="1" x14ac:dyDescent="0.15">
      <c r="A23" s="90">
        <f>[2]様式２①②!A469</f>
        <v>414410011</v>
      </c>
      <c r="B23" s="91" t="str">
        <f>[2]様式２①②!B469</f>
        <v>佐賀県</v>
      </c>
      <c r="C23" s="91" t="str">
        <f>[2]様式２①②!C469</f>
        <v>太良町</v>
      </c>
      <c r="D23" s="91">
        <f>[2]様式２①②!D469</f>
        <v>41441</v>
      </c>
      <c r="E23" s="91" t="str">
        <f>[2]様式２①②!E469</f>
        <v>中尾</v>
      </c>
      <c r="F23" s="91">
        <f>[2]様式２①②!F469</f>
        <v>11</v>
      </c>
      <c r="G23" s="57" t="str">
        <f t="shared" si="40"/>
        <v>通常</v>
      </c>
      <c r="H23" s="92">
        <f t="shared" si="41"/>
        <v>98814</v>
      </c>
      <c r="I23" s="92">
        <f t="shared" si="42"/>
        <v>86445</v>
      </c>
      <c r="J23" s="92">
        <f t="shared" si="9"/>
        <v>86445</v>
      </c>
      <c r="K23" s="92">
        <f t="shared" si="9"/>
        <v>0</v>
      </c>
      <c r="L23" s="92">
        <f t="shared" si="9"/>
        <v>0</v>
      </c>
      <c r="M23" s="92">
        <f t="shared" si="10"/>
        <v>0</v>
      </c>
      <c r="N23" s="92">
        <f t="shared" si="10"/>
        <v>0</v>
      </c>
      <c r="O23" s="92">
        <f t="shared" si="10"/>
        <v>0</v>
      </c>
      <c r="P23" s="92">
        <f t="shared" si="43"/>
        <v>12369</v>
      </c>
      <c r="Q23" s="92">
        <f t="shared" si="12"/>
        <v>10004</v>
      </c>
      <c r="R23" s="92">
        <f t="shared" si="12"/>
        <v>2365</v>
      </c>
      <c r="S23" s="92">
        <f t="shared" si="12"/>
        <v>0</v>
      </c>
      <c r="T23" s="92">
        <f t="shared" si="13"/>
        <v>0</v>
      </c>
      <c r="U23" s="92">
        <f t="shared" si="13"/>
        <v>0</v>
      </c>
      <c r="V23" s="92">
        <f t="shared" si="13"/>
        <v>0</v>
      </c>
      <c r="W23" s="92">
        <f t="shared" si="44"/>
        <v>0</v>
      </c>
      <c r="X23" s="92">
        <f t="shared" si="15"/>
        <v>0</v>
      </c>
      <c r="Y23" s="92">
        <f t="shared" si="15"/>
        <v>0</v>
      </c>
      <c r="Z23" s="92">
        <f t="shared" si="15"/>
        <v>0</v>
      </c>
      <c r="AA23" s="92">
        <f t="shared" si="15"/>
        <v>0</v>
      </c>
      <c r="AB23" s="92">
        <f t="shared" si="15"/>
        <v>0</v>
      </c>
      <c r="AC23" s="92">
        <f t="shared" si="15"/>
        <v>0</v>
      </c>
      <c r="AD23" s="92">
        <f t="shared" si="16"/>
        <v>0</v>
      </c>
      <c r="AE23" s="92">
        <f t="shared" si="45"/>
        <v>0</v>
      </c>
      <c r="AF23" s="92">
        <f t="shared" si="18"/>
        <v>0</v>
      </c>
      <c r="AG23" s="92">
        <f t="shared" si="18"/>
        <v>0</v>
      </c>
      <c r="AH23" s="92">
        <f t="shared" si="18"/>
        <v>0</v>
      </c>
      <c r="AI23" s="92">
        <f t="shared" si="18"/>
        <v>0</v>
      </c>
      <c r="AJ23" s="93">
        <f t="shared" si="18"/>
        <v>0</v>
      </c>
      <c r="AK23" s="92">
        <f t="shared" si="46"/>
        <v>98814</v>
      </c>
      <c r="AL23" s="92">
        <f t="shared" si="47"/>
        <v>86445</v>
      </c>
      <c r="AM23" s="94">
        <v>86445</v>
      </c>
      <c r="AN23" s="94">
        <v>0</v>
      </c>
      <c r="AO23" s="94"/>
      <c r="AP23" s="94"/>
      <c r="AQ23" s="94"/>
      <c r="AR23" s="94"/>
      <c r="AS23" s="92">
        <f t="shared" si="48"/>
        <v>12369</v>
      </c>
      <c r="AT23" s="94">
        <v>10004</v>
      </c>
      <c r="AU23" s="94">
        <v>2365</v>
      </c>
      <c r="AV23" s="94"/>
      <c r="AW23" s="94"/>
      <c r="AX23" s="94"/>
      <c r="AY23" s="94"/>
      <c r="AZ23" s="92">
        <f t="shared" si="49"/>
        <v>0</v>
      </c>
      <c r="BA23" s="94"/>
      <c r="BB23" s="94"/>
      <c r="BC23" s="94"/>
      <c r="BD23" s="94"/>
      <c r="BE23" s="94"/>
      <c r="BF23" s="94"/>
      <c r="BG23" s="94"/>
      <c r="BH23" s="92">
        <f t="shared" si="50"/>
        <v>0</v>
      </c>
      <c r="BI23" s="94"/>
      <c r="BJ23" s="94"/>
      <c r="BK23" s="94"/>
      <c r="BL23" s="94"/>
      <c r="BM23" s="94"/>
      <c r="BN23" s="94"/>
      <c r="BO23" s="92">
        <f t="shared" si="51"/>
        <v>0</v>
      </c>
      <c r="BP23" s="92">
        <f t="shared" si="52"/>
        <v>0</v>
      </c>
      <c r="BQ23" s="94"/>
      <c r="BR23" s="94"/>
      <c r="BS23" s="94"/>
      <c r="BT23" s="94"/>
      <c r="BU23" s="94"/>
      <c r="BV23" s="94"/>
      <c r="BW23" s="92">
        <f t="shared" si="53"/>
        <v>0</v>
      </c>
      <c r="BX23" s="94"/>
      <c r="BY23" s="94"/>
      <c r="BZ23" s="94"/>
      <c r="CA23" s="94"/>
      <c r="CB23" s="94"/>
      <c r="CC23" s="94"/>
      <c r="CD23" s="92">
        <f t="shared" si="54"/>
        <v>0</v>
      </c>
      <c r="CE23" s="94"/>
      <c r="CF23" s="94"/>
      <c r="CG23" s="94"/>
      <c r="CH23" s="94"/>
      <c r="CI23" s="94"/>
      <c r="CJ23" s="94"/>
      <c r="CK23" s="94"/>
      <c r="CL23" s="92">
        <f t="shared" si="55"/>
        <v>0</v>
      </c>
      <c r="CM23" s="94"/>
      <c r="CN23" s="94"/>
      <c r="CO23" s="94"/>
      <c r="CP23" s="95"/>
      <c r="CQ23" s="95"/>
      <c r="CR23" s="96">
        <f t="shared" si="64"/>
        <v>0</v>
      </c>
      <c r="CS23" s="97">
        <f t="shared" si="65"/>
        <v>0</v>
      </c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2">
        <f t="shared" si="56"/>
        <v>0</v>
      </c>
      <c r="DF23" s="92">
        <f t="shared" si="56"/>
        <v>0</v>
      </c>
      <c r="DG23" s="99"/>
      <c r="DH23" s="100"/>
      <c r="DI23" s="101"/>
      <c r="DJ23" s="101"/>
      <c r="DK23" s="102">
        <f t="shared" si="57"/>
        <v>0</v>
      </c>
      <c r="DL23" s="100"/>
      <c r="DM23" s="100"/>
      <c r="DN23" s="100"/>
      <c r="DO23" s="100"/>
      <c r="DP23" s="101"/>
      <c r="DQ23" s="100"/>
      <c r="DR23" s="100"/>
      <c r="DS23" s="92">
        <f t="shared" si="58"/>
        <v>0</v>
      </c>
      <c r="DT23" s="92">
        <f t="shared" si="59"/>
        <v>0</v>
      </c>
      <c r="DU23" s="103"/>
      <c r="DV23" s="103"/>
      <c r="DW23" s="103"/>
      <c r="DX23" s="104">
        <f t="shared" si="60"/>
        <v>0</v>
      </c>
      <c r="DY23" s="104">
        <f t="shared" si="61"/>
        <v>0</v>
      </c>
      <c r="DZ23" s="103"/>
      <c r="EA23" s="103"/>
      <c r="EB23" s="103"/>
      <c r="EC23" s="104">
        <f t="shared" si="66"/>
        <v>0</v>
      </c>
      <c r="ED23" s="103"/>
      <c r="EE23" s="103"/>
      <c r="EF23" s="101"/>
      <c r="EG23" s="101"/>
      <c r="EH23" s="105">
        <f t="shared" si="62"/>
        <v>0</v>
      </c>
      <c r="EI23" s="101"/>
      <c r="EJ23" s="101"/>
      <c r="EK23" s="105">
        <f t="shared" si="63"/>
        <v>0</v>
      </c>
      <c r="EL23" s="101"/>
      <c r="EM23" s="103"/>
    </row>
    <row r="24" spans="1:215" s="58" customFormat="1" ht="14.45" customHeight="1" x14ac:dyDescent="0.15">
      <c r="A24" s="90">
        <f>[2]様式２①②!A470</f>
        <v>414410012</v>
      </c>
      <c r="B24" s="91" t="str">
        <f>[2]様式２①②!B470</f>
        <v>佐賀県</v>
      </c>
      <c r="C24" s="91" t="str">
        <f>[2]様式２①②!C470</f>
        <v>太良町</v>
      </c>
      <c r="D24" s="91">
        <f>[2]様式２①②!D470</f>
        <v>41441</v>
      </c>
      <c r="E24" s="91" t="str">
        <f>[2]様式２①②!E470</f>
        <v>大野</v>
      </c>
      <c r="F24" s="91">
        <f>[2]様式２①②!F470</f>
        <v>12</v>
      </c>
      <c r="G24" s="57" t="str">
        <f t="shared" si="40"/>
        <v>通常</v>
      </c>
      <c r="H24" s="92">
        <f t="shared" si="41"/>
        <v>94398</v>
      </c>
      <c r="I24" s="92">
        <f t="shared" si="42"/>
        <v>93218</v>
      </c>
      <c r="J24" s="92">
        <f t="shared" si="9"/>
        <v>93218</v>
      </c>
      <c r="K24" s="92">
        <f t="shared" si="9"/>
        <v>0</v>
      </c>
      <c r="L24" s="92">
        <f t="shared" si="9"/>
        <v>0</v>
      </c>
      <c r="M24" s="92">
        <f t="shared" si="10"/>
        <v>0</v>
      </c>
      <c r="N24" s="92">
        <f t="shared" si="10"/>
        <v>0</v>
      </c>
      <c r="O24" s="92">
        <f t="shared" si="10"/>
        <v>0</v>
      </c>
      <c r="P24" s="92">
        <f t="shared" si="43"/>
        <v>1180</v>
      </c>
      <c r="Q24" s="92">
        <f t="shared" si="12"/>
        <v>1180</v>
      </c>
      <c r="R24" s="92">
        <f t="shared" si="12"/>
        <v>0</v>
      </c>
      <c r="S24" s="92">
        <f t="shared" si="12"/>
        <v>0</v>
      </c>
      <c r="T24" s="92">
        <f t="shared" si="13"/>
        <v>0</v>
      </c>
      <c r="U24" s="92">
        <f t="shared" si="13"/>
        <v>0</v>
      </c>
      <c r="V24" s="92">
        <f t="shared" si="13"/>
        <v>0</v>
      </c>
      <c r="W24" s="92">
        <f t="shared" si="44"/>
        <v>0</v>
      </c>
      <c r="X24" s="92">
        <f t="shared" si="15"/>
        <v>0</v>
      </c>
      <c r="Y24" s="92">
        <f t="shared" si="15"/>
        <v>0</v>
      </c>
      <c r="Z24" s="92">
        <f t="shared" si="15"/>
        <v>0</v>
      </c>
      <c r="AA24" s="92">
        <f t="shared" si="15"/>
        <v>0</v>
      </c>
      <c r="AB24" s="92">
        <f t="shared" si="15"/>
        <v>0</v>
      </c>
      <c r="AC24" s="92">
        <f t="shared" si="15"/>
        <v>0</v>
      </c>
      <c r="AD24" s="92">
        <f t="shared" si="16"/>
        <v>0</v>
      </c>
      <c r="AE24" s="92">
        <f t="shared" si="45"/>
        <v>0</v>
      </c>
      <c r="AF24" s="92">
        <f t="shared" si="18"/>
        <v>0</v>
      </c>
      <c r="AG24" s="92">
        <f t="shared" si="18"/>
        <v>0</v>
      </c>
      <c r="AH24" s="92">
        <f t="shared" si="18"/>
        <v>0</v>
      </c>
      <c r="AI24" s="92">
        <f t="shared" si="18"/>
        <v>0</v>
      </c>
      <c r="AJ24" s="93">
        <f t="shared" si="18"/>
        <v>0</v>
      </c>
      <c r="AK24" s="92">
        <f t="shared" si="46"/>
        <v>94398</v>
      </c>
      <c r="AL24" s="92">
        <f t="shared" si="47"/>
        <v>93218</v>
      </c>
      <c r="AM24" s="94">
        <v>93218</v>
      </c>
      <c r="AN24" s="94">
        <v>0</v>
      </c>
      <c r="AO24" s="94"/>
      <c r="AP24" s="94"/>
      <c r="AQ24" s="94"/>
      <c r="AR24" s="94"/>
      <c r="AS24" s="92">
        <f t="shared" si="48"/>
        <v>1180</v>
      </c>
      <c r="AT24" s="94">
        <v>1180</v>
      </c>
      <c r="AU24" s="94">
        <v>0</v>
      </c>
      <c r="AV24" s="94"/>
      <c r="AW24" s="94"/>
      <c r="AX24" s="94"/>
      <c r="AY24" s="94"/>
      <c r="AZ24" s="92">
        <f t="shared" si="49"/>
        <v>0</v>
      </c>
      <c r="BA24" s="94"/>
      <c r="BB24" s="94"/>
      <c r="BC24" s="94"/>
      <c r="BD24" s="94"/>
      <c r="BE24" s="94"/>
      <c r="BF24" s="94"/>
      <c r="BG24" s="94"/>
      <c r="BH24" s="92">
        <f t="shared" si="50"/>
        <v>0</v>
      </c>
      <c r="BI24" s="94"/>
      <c r="BJ24" s="94"/>
      <c r="BK24" s="94"/>
      <c r="BL24" s="94"/>
      <c r="BM24" s="94"/>
      <c r="BN24" s="94"/>
      <c r="BO24" s="92">
        <f t="shared" si="51"/>
        <v>0</v>
      </c>
      <c r="BP24" s="92">
        <f t="shared" si="52"/>
        <v>0</v>
      </c>
      <c r="BQ24" s="94"/>
      <c r="BR24" s="94"/>
      <c r="BS24" s="94"/>
      <c r="BT24" s="94"/>
      <c r="BU24" s="94"/>
      <c r="BV24" s="94"/>
      <c r="BW24" s="92">
        <f t="shared" si="53"/>
        <v>0</v>
      </c>
      <c r="BX24" s="94"/>
      <c r="BY24" s="94"/>
      <c r="BZ24" s="94"/>
      <c r="CA24" s="94"/>
      <c r="CB24" s="94"/>
      <c r="CC24" s="94"/>
      <c r="CD24" s="92">
        <f t="shared" si="54"/>
        <v>0</v>
      </c>
      <c r="CE24" s="94"/>
      <c r="CF24" s="94"/>
      <c r="CG24" s="94"/>
      <c r="CH24" s="94"/>
      <c r="CI24" s="94"/>
      <c r="CJ24" s="94"/>
      <c r="CK24" s="94"/>
      <c r="CL24" s="92">
        <f t="shared" si="55"/>
        <v>0</v>
      </c>
      <c r="CM24" s="94"/>
      <c r="CN24" s="94"/>
      <c r="CO24" s="94"/>
      <c r="CP24" s="95"/>
      <c r="CQ24" s="95"/>
      <c r="CR24" s="96">
        <f t="shared" si="64"/>
        <v>0</v>
      </c>
      <c r="CS24" s="97">
        <f t="shared" si="65"/>
        <v>0</v>
      </c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2">
        <f t="shared" si="56"/>
        <v>0</v>
      </c>
      <c r="DF24" s="92">
        <f t="shared" si="56"/>
        <v>0</v>
      </c>
      <c r="DG24" s="99"/>
      <c r="DH24" s="100"/>
      <c r="DI24" s="101"/>
      <c r="DJ24" s="101"/>
      <c r="DK24" s="102">
        <f t="shared" si="57"/>
        <v>0</v>
      </c>
      <c r="DL24" s="100"/>
      <c r="DM24" s="100"/>
      <c r="DN24" s="100"/>
      <c r="DO24" s="100"/>
      <c r="DP24" s="101"/>
      <c r="DQ24" s="100"/>
      <c r="DR24" s="100">
        <v>639</v>
      </c>
      <c r="DS24" s="92">
        <f t="shared" si="58"/>
        <v>0</v>
      </c>
      <c r="DT24" s="92">
        <f t="shared" si="59"/>
        <v>0</v>
      </c>
      <c r="DU24" s="103"/>
      <c r="DV24" s="103"/>
      <c r="DW24" s="103"/>
      <c r="DX24" s="104">
        <f t="shared" si="60"/>
        <v>0</v>
      </c>
      <c r="DY24" s="104">
        <f t="shared" si="61"/>
        <v>0</v>
      </c>
      <c r="DZ24" s="103"/>
      <c r="EA24" s="103"/>
      <c r="EB24" s="103"/>
      <c r="EC24" s="104">
        <f t="shared" si="66"/>
        <v>0</v>
      </c>
      <c r="ED24" s="103"/>
      <c r="EE24" s="103"/>
      <c r="EF24" s="101"/>
      <c r="EG24" s="101"/>
      <c r="EH24" s="105">
        <f t="shared" si="62"/>
        <v>0</v>
      </c>
      <c r="EI24" s="101"/>
      <c r="EJ24" s="101"/>
      <c r="EK24" s="105">
        <f t="shared" si="63"/>
        <v>0</v>
      </c>
      <c r="EL24" s="101"/>
      <c r="EM24" s="103"/>
    </row>
    <row r="25" spans="1:215" s="58" customFormat="1" ht="14.45" customHeight="1" x14ac:dyDescent="0.15">
      <c r="A25" s="90">
        <f>[2]様式２①②!A471</f>
        <v>414410013</v>
      </c>
      <c r="B25" s="91" t="str">
        <f>[2]様式２①②!B471</f>
        <v>佐賀県</v>
      </c>
      <c r="C25" s="91" t="str">
        <f>[2]様式２①②!C471</f>
        <v>太良町</v>
      </c>
      <c r="D25" s="91">
        <f>[2]様式２①②!D471</f>
        <v>41441</v>
      </c>
      <c r="E25" s="91" t="str">
        <f>[2]様式２①②!E471</f>
        <v>板ノ坂</v>
      </c>
      <c r="F25" s="91">
        <f>[2]様式２①②!F471</f>
        <v>13</v>
      </c>
      <c r="G25" s="57" t="str">
        <f t="shared" si="40"/>
        <v>通常</v>
      </c>
      <c r="H25" s="92">
        <f t="shared" si="41"/>
        <v>141322</v>
      </c>
      <c r="I25" s="92">
        <f t="shared" si="42"/>
        <v>0</v>
      </c>
      <c r="J25" s="92">
        <f t="shared" si="9"/>
        <v>0</v>
      </c>
      <c r="K25" s="92">
        <f t="shared" si="9"/>
        <v>0</v>
      </c>
      <c r="L25" s="92">
        <f t="shared" si="9"/>
        <v>0</v>
      </c>
      <c r="M25" s="92">
        <f t="shared" si="10"/>
        <v>0</v>
      </c>
      <c r="N25" s="92">
        <f t="shared" si="10"/>
        <v>0</v>
      </c>
      <c r="O25" s="92">
        <f t="shared" si="10"/>
        <v>0</v>
      </c>
      <c r="P25" s="92">
        <f t="shared" si="43"/>
        <v>141322</v>
      </c>
      <c r="Q25" s="92">
        <f t="shared" si="12"/>
        <v>61582</v>
      </c>
      <c r="R25" s="92">
        <f t="shared" si="12"/>
        <v>79740</v>
      </c>
      <c r="S25" s="92">
        <f t="shared" si="12"/>
        <v>0</v>
      </c>
      <c r="T25" s="92">
        <f t="shared" si="13"/>
        <v>0</v>
      </c>
      <c r="U25" s="92">
        <f t="shared" si="13"/>
        <v>0</v>
      </c>
      <c r="V25" s="92">
        <f t="shared" si="13"/>
        <v>0</v>
      </c>
      <c r="W25" s="92">
        <f t="shared" si="44"/>
        <v>0</v>
      </c>
      <c r="X25" s="92">
        <f t="shared" si="15"/>
        <v>0</v>
      </c>
      <c r="Y25" s="92">
        <f t="shared" si="15"/>
        <v>0</v>
      </c>
      <c r="Z25" s="92">
        <f t="shared" si="15"/>
        <v>0</v>
      </c>
      <c r="AA25" s="92">
        <f t="shared" si="15"/>
        <v>0</v>
      </c>
      <c r="AB25" s="92">
        <f t="shared" si="15"/>
        <v>0</v>
      </c>
      <c r="AC25" s="92">
        <f t="shared" si="15"/>
        <v>0</v>
      </c>
      <c r="AD25" s="92">
        <f t="shared" si="16"/>
        <v>0</v>
      </c>
      <c r="AE25" s="92">
        <f t="shared" si="45"/>
        <v>0</v>
      </c>
      <c r="AF25" s="92">
        <f t="shared" si="18"/>
        <v>0</v>
      </c>
      <c r="AG25" s="92">
        <f t="shared" si="18"/>
        <v>0</v>
      </c>
      <c r="AH25" s="92">
        <f t="shared" si="18"/>
        <v>0</v>
      </c>
      <c r="AI25" s="92">
        <f t="shared" si="18"/>
        <v>0</v>
      </c>
      <c r="AJ25" s="93">
        <f t="shared" si="18"/>
        <v>0</v>
      </c>
      <c r="AK25" s="92">
        <f t="shared" si="46"/>
        <v>141322</v>
      </c>
      <c r="AL25" s="92">
        <f t="shared" si="47"/>
        <v>0</v>
      </c>
      <c r="AM25" s="94">
        <v>0</v>
      </c>
      <c r="AN25" s="94">
        <v>0</v>
      </c>
      <c r="AO25" s="94"/>
      <c r="AP25" s="94"/>
      <c r="AQ25" s="94"/>
      <c r="AR25" s="94"/>
      <c r="AS25" s="92">
        <f t="shared" si="48"/>
        <v>141322</v>
      </c>
      <c r="AT25" s="94">
        <v>61582</v>
      </c>
      <c r="AU25" s="94">
        <v>79740</v>
      </c>
      <c r="AV25" s="94"/>
      <c r="AW25" s="94"/>
      <c r="AX25" s="94"/>
      <c r="AY25" s="94"/>
      <c r="AZ25" s="92">
        <f t="shared" si="49"/>
        <v>0</v>
      </c>
      <c r="BA25" s="94"/>
      <c r="BB25" s="94"/>
      <c r="BC25" s="94"/>
      <c r="BD25" s="94"/>
      <c r="BE25" s="94"/>
      <c r="BF25" s="94"/>
      <c r="BG25" s="94"/>
      <c r="BH25" s="92">
        <f t="shared" si="50"/>
        <v>0</v>
      </c>
      <c r="BI25" s="94"/>
      <c r="BJ25" s="94"/>
      <c r="BK25" s="94"/>
      <c r="BL25" s="94"/>
      <c r="BM25" s="94"/>
      <c r="BN25" s="94"/>
      <c r="BO25" s="92">
        <f t="shared" si="51"/>
        <v>0</v>
      </c>
      <c r="BP25" s="92">
        <f t="shared" si="52"/>
        <v>0</v>
      </c>
      <c r="BQ25" s="94"/>
      <c r="BR25" s="94"/>
      <c r="BS25" s="94"/>
      <c r="BT25" s="94"/>
      <c r="BU25" s="94"/>
      <c r="BV25" s="94"/>
      <c r="BW25" s="92">
        <f t="shared" si="53"/>
        <v>0</v>
      </c>
      <c r="BX25" s="94"/>
      <c r="BY25" s="94"/>
      <c r="BZ25" s="94"/>
      <c r="CA25" s="94"/>
      <c r="CB25" s="94"/>
      <c r="CC25" s="94"/>
      <c r="CD25" s="92">
        <f t="shared" si="54"/>
        <v>0</v>
      </c>
      <c r="CE25" s="94"/>
      <c r="CF25" s="94"/>
      <c r="CG25" s="94"/>
      <c r="CH25" s="94"/>
      <c r="CI25" s="94"/>
      <c r="CJ25" s="94"/>
      <c r="CK25" s="94"/>
      <c r="CL25" s="92">
        <f t="shared" si="55"/>
        <v>0</v>
      </c>
      <c r="CM25" s="94"/>
      <c r="CN25" s="94"/>
      <c r="CO25" s="94"/>
      <c r="CP25" s="95"/>
      <c r="CQ25" s="95"/>
      <c r="CR25" s="96">
        <f t="shared" si="64"/>
        <v>0</v>
      </c>
      <c r="CS25" s="97">
        <f t="shared" si="65"/>
        <v>0</v>
      </c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2">
        <f t="shared" si="56"/>
        <v>0</v>
      </c>
      <c r="DF25" s="92">
        <f t="shared" si="56"/>
        <v>0</v>
      </c>
      <c r="DG25" s="99"/>
      <c r="DH25" s="100"/>
      <c r="DI25" s="101"/>
      <c r="DJ25" s="101"/>
      <c r="DK25" s="102">
        <f t="shared" si="57"/>
        <v>0</v>
      </c>
      <c r="DL25" s="100"/>
      <c r="DM25" s="100"/>
      <c r="DN25" s="100"/>
      <c r="DO25" s="100"/>
      <c r="DP25" s="101"/>
      <c r="DQ25" s="100"/>
      <c r="DR25" s="100"/>
      <c r="DS25" s="92">
        <f t="shared" si="58"/>
        <v>0</v>
      </c>
      <c r="DT25" s="92">
        <f t="shared" si="59"/>
        <v>0</v>
      </c>
      <c r="DU25" s="103"/>
      <c r="DV25" s="103"/>
      <c r="DW25" s="103"/>
      <c r="DX25" s="104">
        <f t="shared" si="60"/>
        <v>0</v>
      </c>
      <c r="DY25" s="104">
        <f t="shared" si="61"/>
        <v>0</v>
      </c>
      <c r="DZ25" s="103"/>
      <c r="EA25" s="103"/>
      <c r="EB25" s="103"/>
      <c r="EC25" s="104">
        <f t="shared" si="66"/>
        <v>0</v>
      </c>
      <c r="ED25" s="103"/>
      <c r="EE25" s="103"/>
      <c r="EF25" s="101"/>
      <c r="EG25" s="101"/>
      <c r="EH25" s="105">
        <f t="shared" si="62"/>
        <v>0</v>
      </c>
      <c r="EI25" s="101"/>
      <c r="EJ25" s="101"/>
      <c r="EK25" s="105">
        <f t="shared" si="63"/>
        <v>0</v>
      </c>
      <c r="EL25" s="101"/>
      <c r="EM25" s="103"/>
    </row>
    <row r="26" spans="1:215" s="58" customFormat="1" ht="14.45" customHeight="1" x14ac:dyDescent="0.15">
      <c r="A26" s="90">
        <f>[2]様式２①②!A472</f>
        <v>414410014</v>
      </c>
      <c r="B26" s="91" t="str">
        <f>[2]様式２①②!B472</f>
        <v>佐賀県</v>
      </c>
      <c r="C26" s="91" t="str">
        <f>[2]様式２①②!C472</f>
        <v>太良町</v>
      </c>
      <c r="D26" s="91">
        <f>[2]様式２①②!D472</f>
        <v>41441</v>
      </c>
      <c r="E26" s="91" t="str">
        <f>[2]様式２①②!E472</f>
        <v>波瀬ノ浦</v>
      </c>
      <c r="F26" s="91">
        <f>[2]様式２①②!F472</f>
        <v>14</v>
      </c>
      <c r="G26" s="57" t="str">
        <f t="shared" si="40"/>
        <v>通常</v>
      </c>
      <c r="H26" s="92">
        <f t="shared" si="41"/>
        <v>168727</v>
      </c>
      <c r="I26" s="92">
        <f t="shared" si="42"/>
        <v>1098</v>
      </c>
      <c r="J26" s="92">
        <f t="shared" si="9"/>
        <v>0</v>
      </c>
      <c r="K26" s="92">
        <f t="shared" si="9"/>
        <v>1098</v>
      </c>
      <c r="L26" s="92">
        <f t="shared" si="9"/>
        <v>0</v>
      </c>
      <c r="M26" s="92">
        <f t="shared" si="10"/>
        <v>0</v>
      </c>
      <c r="N26" s="92">
        <f t="shared" si="10"/>
        <v>0</v>
      </c>
      <c r="O26" s="92">
        <f t="shared" si="10"/>
        <v>0</v>
      </c>
      <c r="P26" s="92">
        <f t="shared" si="43"/>
        <v>167629</v>
      </c>
      <c r="Q26" s="92">
        <f t="shared" si="12"/>
        <v>130850</v>
      </c>
      <c r="R26" s="92">
        <f t="shared" si="12"/>
        <v>36779</v>
      </c>
      <c r="S26" s="92">
        <f t="shared" si="12"/>
        <v>0</v>
      </c>
      <c r="T26" s="92">
        <f t="shared" si="13"/>
        <v>0</v>
      </c>
      <c r="U26" s="92">
        <f t="shared" si="13"/>
        <v>0</v>
      </c>
      <c r="V26" s="92">
        <f t="shared" si="13"/>
        <v>0</v>
      </c>
      <c r="W26" s="92">
        <f t="shared" si="44"/>
        <v>0</v>
      </c>
      <c r="X26" s="92">
        <f t="shared" si="15"/>
        <v>0</v>
      </c>
      <c r="Y26" s="92">
        <f t="shared" si="15"/>
        <v>0</v>
      </c>
      <c r="Z26" s="92">
        <f t="shared" si="15"/>
        <v>0</v>
      </c>
      <c r="AA26" s="92">
        <f t="shared" si="15"/>
        <v>0</v>
      </c>
      <c r="AB26" s="92">
        <f t="shared" si="15"/>
        <v>0</v>
      </c>
      <c r="AC26" s="92">
        <f t="shared" si="15"/>
        <v>0</v>
      </c>
      <c r="AD26" s="92">
        <f t="shared" si="16"/>
        <v>0</v>
      </c>
      <c r="AE26" s="92">
        <f t="shared" si="45"/>
        <v>0</v>
      </c>
      <c r="AF26" s="92">
        <f t="shared" si="18"/>
        <v>0</v>
      </c>
      <c r="AG26" s="92">
        <f t="shared" si="18"/>
        <v>0</v>
      </c>
      <c r="AH26" s="92">
        <f t="shared" si="18"/>
        <v>0</v>
      </c>
      <c r="AI26" s="92">
        <f t="shared" si="18"/>
        <v>0</v>
      </c>
      <c r="AJ26" s="93">
        <f t="shared" si="18"/>
        <v>0</v>
      </c>
      <c r="AK26" s="92">
        <f t="shared" si="46"/>
        <v>168727</v>
      </c>
      <c r="AL26" s="92">
        <f t="shared" si="47"/>
        <v>1098</v>
      </c>
      <c r="AM26" s="94">
        <v>0</v>
      </c>
      <c r="AN26" s="94">
        <v>1098</v>
      </c>
      <c r="AO26" s="94"/>
      <c r="AP26" s="94"/>
      <c r="AQ26" s="94"/>
      <c r="AR26" s="94"/>
      <c r="AS26" s="92">
        <f t="shared" si="48"/>
        <v>167629</v>
      </c>
      <c r="AT26" s="94">
        <v>130850</v>
      </c>
      <c r="AU26" s="94">
        <v>36779</v>
      </c>
      <c r="AV26" s="94"/>
      <c r="AW26" s="94"/>
      <c r="AX26" s="94"/>
      <c r="AY26" s="94"/>
      <c r="AZ26" s="92">
        <f t="shared" si="49"/>
        <v>0</v>
      </c>
      <c r="BA26" s="94"/>
      <c r="BB26" s="94"/>
      <c r="BC26" s="94"/>
      <c r="BD26" s="94"/>
      <c r="BE26" s="94"/>
      <c r="BF26" s="94"/>
      <c r="BG26" s="94"/>
      <c r="BH26" s="92">
        <f t="shared" si="50"/>
        <v>0</v>
      </c>
      <c r="BI26" s="94"/>
      <c r="BJ26" s="94"/>
      <c r="BK26" s="94"/>
      <c r="BL26" s="94"/>
      <c r="BM26" s="94"/>
      <c r="BN26" s="94"/>
      <c r="BO26" s="92">
        <f t="shared" si="51"/>
        <v>0</v>
      </c>
      <c r="BP26" s="92">
        <f t="shared" si="52"/>
        <v>0</v>
      </c>
      <c r="BQ26" s="94"/>
      <c r="BR26" s="94"/>
      <c r="BS26" s="94"/>
      <c r="BT26" s="94"/>
      <c r="BU26" s="94"/>
      <c r="BV26" s="94"/>
      <c r="BW26" s="92">
        <f t="shared" si="53"/>
        <v>0</v>
      </c>
      <c r="BX26" s="94"/>
      <c r="BY26" s="94"/>
      <c r="BZ26" s="94"/>
      <c r="CA26" s="94"/>
      <c r="CB26" s="94"/>
      <c r="CC26" s="94"/>
      <c r="CD26" s="92">
        <f t="shared" si="54"/>
        <v>0</v>
      </c>
      <c r="CE26" s="94"/>
      <c r="CF26" s="94"/>
      <c r="CG26" s="94"/>
      <c r="CH26" s="94"/>
      <c r="CI26" s="94"/>
      <c r="CJ26" s="94"/>
      <c r="CK26" s="94"/>
      <c r="CL26" s="92">
        <f t="shared" si="55"/>
        <v>0</v>
      </c>
      <c r="CM26" s="94"/>
      <c r="CN26" s="94"/>
      <c r="CO26" s="94"/>
      <c r="CP26" s="95"/>
      <c r="CQ26" s="95"/>
      <c r="CR26" s="96">
        <f t="shared" si="64"/>
        <v>0</v>
      </c>
      <c r="CS26" s="97">
        <f t="shared" si="65"/>
        <v>0</v>
      </c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2">
        <f t="shared" si="56"/>
        <v>0</v>
      </c>
      <c r="DF26" s="92">
        <f t="shared" si="56"/>
        <v>0</v>
      </c>
      <c r="DG26" s="99"/>
      <c r="DH26" s="100"/>
      <c r="DI26" s="101"/>
      <c r="DJ26" s="101"/>
      <c r="DK26" s="102">
        <f t="shared" si="57"/>
        <v>0</v>
      </c>
      <c r="DL26" s="100"/>
      <c r="DM26" s="100"/>
      <c r="DN26" s="100"/>
      <c r="DO26" s="100"/>
      <c r="DP26" s="101"/>
      <c r="DQ26" s="100"/>
      <c r="DR26" s="100"/>
      <c r="DS26" s="92">
        <f t="shared" si="58"/>
        <v>0</v>
      </c>
      <c r="DT26" s="92">
        <f t="shared" si="59"/>
        <v>0</v>
      </c>
      <c r="DU26" s="103"/>
      <c r="DV26" s="103"/>
      <c r="DW26" s="103"/>
      <c r="DX26" s="104">
        <f t="shared" si="60"/>
        <v>0</v>
      </c>
      <c r="DY26" s="104">
        <f t="shared" si="61"/>
        <v>0</v>
      </c>
      <c r="DZ26" s="103"/>
      <c r="EA26" s="103"/>
      <c r="EB26" s="103"/>
      <c r="EC26" s="104">
        <f t="shared" si="66"/>
        <v>0</v>
      </c>
      <c r="ED26" s="103"/>
      <c r="EE26" s="103"/>
      <c r="EF26" s="101"/>
      <c r="EG26" s="101"/>
      <c r="EH26" s="105">
        <f t="shared" si="62"/>
        <v>0</v>
      </c>
      <c r="EI26" s="101"/>
      <c r="EJ26" s="101"/>
      <c r="EK26" s="105">
        <f t="shared" si="63"/>
        <v>0</v>
      </c>
      <c r="EL26" s="101"/>
      <c r="EM26" s="103"/>
    </row>
    <row r="27" spans="1:215" s="58" customFormat="1" ht="14.45" customHeight="1" x14ac:dyDescent="0.15">
      <c r="A27" s="90">
        <f>[2]様式２①②!A473</f>
        <v>414410015</v>
      </c>
      <c r="B27" s="91" t="str">
        <f>[2]様式２①②!B473</f>
        <v>佐賀県</v>
      </c>
      <c r="C27" s="91" t="str">
        <f>[2]様式２①②!C473</f>
        <v>太良町</v>
      </c>
      <c r="D27" s="91">
        <f>[2]様式２①②!D473</f>
        <v>41441</v>
      </c>
      <c r="E27" s="91" t="str">
        <f>[2]様式２①②!E473</f>
        <v>里</v>
      </c>
      <c r="F27" s="91">
        <f>[2]様式２①②!F473</f>
        <v>15</v>
      </c>
      <c r="G27" s="57" t="str">
        <f t="shared" si="40"/>
        <v>通常</v>
      </c>
      <c r="H27" s="92">
        <f t="shared" si="41"/>
        <v>166232</v>
      </c>
      <c r="I27" s="92">
        <f t="shared" si="42"/>
        <v>5947</v>
      </c>
      <c r="J27" s="92">
        <f t="shared" si="9"/>
        <v>1061</v>
      </c>
      <c r="K27" s="92">
        <f t="shared" si="9"/>
        <v>4886</v>
      </c>
      <c r="L27" s="92">
        <f t="shared" si="9"/>
        <v>0</v>
      </c>
      <c r="M27" s="92">
        <f t="shared" si="10"/>
        <v>0</v>
      </c>
      <c r="N27" s="92">
        <f t="shared" si="10"/>
        <v>0</v>
      </c>
      <c r="O27" s="92">
        <f t="shared" si="10"/>
        <v>0</v>
      </c>
      <c r="P27" s="92">
        <f t="shared" si="43"/>
        <v>160285</v>
      </c>
      <c r="Q27" s="92">
        <f t="shared" si="12"/>
        <v>66730</v>
      </c>
      <c r="R27" s="92">
        <f t="shared" si="12"/>
        <v>93555</v>
      </c>
      <c r="S27" s="92">
        <f t="shared" si="12"/>
        <v>0</v>
      </c>
      <c r="T27" s="92">
        <f t="shared" si="13"/>
        <v>0</v>
      </c>
      <c r="U27" s="92">
        <f t="shared" si="13"/>
        <v>0</v>
      </c>
      <c r="V27" s="92">
        <f t="shared" si="13"/>
        <v>0</v>
      </c>
      <c r="W27" s="92">
        <f t="shared" si="44"/>
        <v>0</v>
      </c>
      <c r="X27" s="92">
        <f t="shared" si="15"/>
        <v>0</v>
      </c>
      <c r="Y27" s="92">
        <f t="shared" si="15"/>
        <v>0</v>
      </c>
      <c r="Z27" s="92">
        <f t="shared" si="15"/>
        <v>0</v>
      </c>
      <c r="AA27" s="92">
        <f t="shared" si="15"/>
        <v>0</v>
      </c>
      <c r="AB27" s="92">
        <f t="shared" si="15"/>
        <v>0</v>
      </c>
      <c r="AC27" s="92">
        <f t="shared" si="15"/>
        <v>0</v>
      </c>
      <c r="AD27" s="92">
        <f t="shared" si="16"/>
        <v>0</v>
      </c>
      <c r="AE27" s="92">
        <f t="shared" si="45"/>
        <v>0</v>
      </c>
      <c r="AF27" s="92">
        <f t="shared" ref="AF27:AJ32" si="67">BI27+CM27</f>
        <v>0</v>
      </c>
      <c r="AG27" s="92">
        <f t="shared" si="67"/>
        <v>0</v>
      </c>
      <c r="AH27" s="92">
        <f t="shared" si="67"/>
        <v>0</v>
      </c>
      <c r="AI27" s="92">
        <f t="shared" si="67"/>
        <v>0</v>
      </c>
      <c r="AJ27" s="93">
        <f t="shared" si="67"/>
        <v>0</v>
      </c>
      <c r="AK27" s="92">
        <f t="shared" si="46"/>
        <v>166232</v>
      </c>
      <c r="AL27" s="92">
        <f t="shared" si="47"/>
        <v>5947</v>
      </c>
      <c r="AM27" s="94">
        <v>1061</v>
      </c>
      <c r="AN27" s="94">
        <v>4886</v>
      </c>
      <c r="AO27" s="94"/>
      <c r="AP27" s="94"/>
      <c r="AQ27" s="94"/>
      <c r="AR27" s="94"/>
      <c r="AS27" s="92">
        <f t="shared" si="48"/>
        <v>160285</v>
      </c>
      <c r="AT27" s="94">
        <v>66730</v>
      </c>
      <c r="AU27" s="94">
        <v>93555</v>
      </c>
      <c r="AV27" s="94"/>
      <c r="AW27" s="94"/>
      <c r="AX27" s="94"/>
      <c r="AY27" s="94"/>
      <c r="AZ27" s="92">
        <f t="shared" si="49"/>
        <v>0</v>
      </c>
      <c r="BA27" s="94"/>
      <c r="BB27" s="94"/>
      <c r="BC27" s="94"/>
      <c r="BD27" s="94"/>
      <c r="BE27" s="94"/>
      <c r="BF27" s="94"/>
      <c r="BG27" s="94"/>
      <c r="BH27" s="92">
        <f t="shared" si="50"/>
        <v>0</v>
      </c>
      <c r="BI27" s="94"/>
      <c r="BJ27" s="94"/>
      <c r="BK27" s="94"/>
      <c r="BL27" s="94"/>
      <c r="BM27" s="94"/>
      <c r="BN27" s="94"/>
      <c r="BO27" s="92">
        <f t="shared" si="51"/>
        <v>0</v>
      </c>
      <c r="BP27" s="92">
        <f t="shared" si="52"/>
        <v>0</v>
      </c>
      <c r="BQ27" s="94"/>
      <c r="BR27" s="94"/>
      <c r="BS27" s="94"/>
      <c r="BT27" s="94"/>
      <c r="BU27" s="94"/>
      <c r="BV27" s="94"/>
      <c r="BW27" s="92">
        <f t="shared" si="53"/>
        <v>0</v>
      </c>
      <c r="BX27" s="94"/>
      <c r="BY27" s="94"/>
      <c r="BZ27" s="94"/>
      <c r="CA27" s="94"/>
      <c r="CB27" s="94"/>
      <c r="CC27" s="94"/>
      <c r="CD27" s="92">
        <f t="shared" si="54"/>
        <v>0</v>
      </c>
      <c r="CE27" s="94"/>
      <c r="CF27" s="94"/>
      <c r="CG27" s="94"/>
      <c r="CH27" s="94"/>
      <c r="CI27" s="94"/>
      <c r="CJ27" s="94"/>
      <c r="CK27" s="94"/>
      <c r="CL27" s="92">
        <f t="shared" si="55"/>
        <v>0</v>
      </c>
      <c r="CM27" s="94"/>
      <c r="CN27" s="94"/>
      <c r="CO27" s="94"/>
      <c r="CP27" s="95"/>
      <c r="CQ27" s="95"/>
      <c r="CR27" s="96">
        <f t="shared" si="64"/>
        <v>0</v>
      </c>
      <c r="CS27" s="97">
        <f t="shared" si="65"/>
        <v>0</v>
      </c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2">
        <f t="shared" si="56"/>
        <v>0</v>
      </c>
      <c r="DF27" s="92">
        <f t="shared" si="56"/>
        <v>0</v>
      </c>
      <c r="DG27" s="99"/>
      <c r="DH27" s="100"/>
      <c r="DI27" s="101"/>
      <c r="DJ27" s="101"/>
      <c r="DK27" s="102">
        <f t="shared" si="57"/>
        <v>0</v>
      </c>
      <c r="DL27" s="100"/>
      <c r="DM27" s="100"/>
      <c r="DN27" s="100"/>
      <c r="DO27" s="100"/>
      <c r="DP27" s="101"/>
      <c r="DQ27" s="100"/>
      <c r="DR27" s="100"/>
      <c r="DS27" s="92">
        <f t="shared" si="58"/>
        <v>0</v>
      </c>
      <c r="DT27" s="92">
        <f t="shared" si="59"/>
        <v>0</v>
      </c>
      <c r="DU27" s="103"/>
      <c r="DV27" s="103"/>
      <c r="DW27" s="103"/>
      <c r="DX27" s="104">
        <f t="shared" si="60"/>
        <v>0</v>
      </c>
      <c r="DY27" s="104">
        <f t="shared" si="61"/>
        <v>0</v>
      </c>
      <c r="DZ27" s="103"/>
      <c r="EA27" s="103"/>
      <c r="EB27" s="103"/>
      <c r="EC27" s="104">
        <f t="shared" si="66"/>
        <v>0</v>
      </c>
      <c r="ED27" s="103"/>
      <c r="EE27" s="103"/>
      <c r="EF27" s="101"/>
      <c r="EG27" s="101"/>
      <c r="EH27" s="105">
        <f t="shared" si="62"/>
        <v>0</v>
      </c>
      <c r="EI27" s="101"/>
      <c r="EJ27" s="101"/>
      <c r="EK27" s="105">
        <f t="shared" si="63"/>
        <v>0</v>
      </c>
      <c r="EL27" s="101"/>
      <c r="EM27" s="103"/>
    </row>
    <row r="28" spans="1:215" s="58" customFormat="1" ht="14.45" customHeight="1" x14ac:dyDescent="0.15">
      <c r="A28" s="90">
        <f>[2]様式２①②!A474</f>
        <v>414410016</v>
      </c>
      <c r="B28" s="91" t="str">
        <f>[2]様式２①②!B474</f>
        <v>佐賀県</v>
      </c>
      <c r="C28" s="91" t="str">
        <f>[2]様式２①②!C474</f>
        <v>太良町</v>
      </c>
      <c r="D28" s="91">
        <f>[2]様式２①②!D474</f>
        <v>41441</v>
      </c>
      <c r="E28" s="91" t="str">
        <f>[2]様式２①②!E474</f>
        <v>中畑</v>
      </c>
      <c r="F28" s="91">
        <f>[2]様式２①②!F474</f>
        <v>16</v>
      </c>
      <c r="G28" s="57" t="str">
        <f t="shared" si="40"/>
        <v>通常</v>
      </c>
      <c r="H28" s="92">
        <f t="shared" si="41"/>
        <v>67172</v>
      </c>
      <c r="I28" s="92">
        <f t="shared" si="42"/>
        <v>0</v>
      </c>
      <c r="J28" s="92">
        <f t="shared" si="9"/>
        <v>0</v>
      </c>
      <c r="K28" s="92">
        <f t="shared" si="9"/>
        <v>0</v>
      </c>
      <c r="L28" s="92">
        <f t="shared" si="9"/>
        <v>0</v>
      </c>
      <c r="M28" s="92">
        <f t="shared" si="9"/>
        <v>0</v>
      </c>
      <c r="N28" s="92">
        <f t="shared" si="9"/>
        <v>0</v>
      </c>
      <c r="O28" s="92">
        <f t="shared" si="9"/>
        <v>0</v>
      </c>
      <c r="P28" s="92">
        <f t="shared" si="43"/>
        <v>67172</v>
      </c>
      <c r="Q28" s="92">
        <f t="shared" si="12"/>
        <v>3526</v>
      </c>
      <c r="R28" s="92">
        <f t="shared" si="12"/>
        <v>63646</v>
      </c>
      <c r="S28" s="92">
        <f t="shared" si="12"/>
        <v>0</v>
      </c>
      <c r="T28" s="92">
        <f t="shared" si="12"/>
        <v>0</v>
      </c>
      <c r="U28" s="92">
        <f t="shared" si="12"/>
        <v>0</v>
      </c>
      <c r="V28" s="92">
        <f t="shared" si="12"/>
        <v>0</v>
      </c>
      <c r="W28" s="92">
        <f t="shared" si="44"/>
        <v>0</v>
      </c>
      <c r="X28" s="92">
        <f t="shared" si="15"/>
        <v>0</v>
      </c>
      <c r="Y28" s="92">
        <f t="shared" si="15"/>
        <v>0</v>
      </c>
      <c r="Z28" s="92">
        <f t="shared" si="15"/>
        <v>0</v>
      </c>
      <c r="AA28" s="92">
        <f t="shared" si="15"/>
        <v>0</v>
      </c>
      <c r="AB28" s="92">
        <f t="shared" si="15"/>
        <v>0</v>
      </c>
      <c r="AC28" s="92">
        <f t="shared" si="15"/>
        <v>0</v>
      </c>
      <c r="AD28" s="92">
        <f t="shared" si="16"/>
        <v>0</v>
      </c>
      <c r="AE28" s="92">
        <f t="shared" si="45"/>
        <v>0</v>
      </c>
      <c r="AF28" s="92">
        <f t="shared" si="67"/>
        <v>0</v>
      </c>
      <c r="AG28" s="92">
        <f t="shared" si="67"/>
        <v>0</v>
      </c>
      <c r="AH28" s="92">
        <f t="shared" si="67"/>
        <v>0</v>
      </c>
      <c r="AI28" s="92">
        <f t="shared" si="67"/>
        <v>0</v>
      </c>
      <c r="AJ28" s="93">
        <f t="shared" si="67"/>
        <v>0</v>
      </c>
      <c r="AK28" s="92">
        <f t="shared" si="46"/>
        <v>67172</v>
      </c>
      <c r="AL28" s="92">
        <f t="shared" si="47"/>
        <v>0</v>
      </c>
      <c r="AM28" s="94">
        <v>0</v>
      </c>
      <c r="AN28" s="94">
        <v>0</v>
      </c>
      <c r="AO28" s="94"/>
      <c r="AP28" s="94"/>
      <c r="AQ28" s="94"/>
      <c r="AR28" s="94"/>
      <c r="AS28" s="92">
        <f t="shared" si="48"/>
        <v>67172</v>
      </c>
      <c r="AT28" s="94">
        <v>3526</v>
      </c>
      <c r="AU28" s="94">
        <v>63646</v>
      </c>
      <c r="AV28" s="94"/>
      <c r="AW28" s="94"/>
      <c r="AX28" s="94"/>
      <c r="AY28" s="94"/>
      <c r="AZ28" s="92">
        <f t="shared" si="49"/>
        <v>0</v>
      </c>
      <c r="BA28" s="94"/>
      <c r="BB28" s="94"/>
      <c r="BC28" s="94"/>
      <c r="BD28" s="94"/>
      <c r="BE28" s="94"/>
      <c r="BF28" s="94"/>
      <c r="BG28" s="94"/>
      <c r="BH28" s="92">
        <f t="shared" si="50"/>
        <v>0</v>
      </c>
      <c r="BI28" s="94"/>
      <c r="BJ28" s="94"/>
      <c r="BK28" s="94"/>
      <c r="BL28" s="94"/>
      <c r="BM28" s="94"/>
      <c r="BN28" s="94"/>
      <c r="BO28" s="92">
        <f t="shared" si="51"/>
        <v>0</v>
      </c>
      <c r="BP28" s="92">
        <f t="shared" si="52"/>
        <v>0</v>
      </c>
      <c r="BQ28" s="94"/>
      <c r="BR28" s="94"/>
      <c r="BS28" s="94"/>
      <c r="BT28" s="94"/>
      <c r="BU28" s="94"/>
      <c r="BV28" s="94"/>
      <c r="BW28" s="92">
        <f t="shared" si="53"/>
        <v>0</v>
      </c>
      <c r="BX28" s="94"/>
      <c r="BY28" s="94"/>
      <c r="BZ28" s="94"/>
      <c r="CA28" s="94"/>
      <c r="CB28" s="94"/>
      <c r="CC28" s="94"/>
      <c r="CD28" s="92">
        <f t="shared" si="54"/>
        <v>0</v>
      </c>
      <c r="CE28" s="94"/>
      <c r="CF28" s="94"/>
      <c r="CG28" s="94"/>
      <c r="CH28" s="94"/>
      <c r="CI28" s="94"/>
      <c r="CJ28" s="94"/>
      <c r="CK28" s="94"/>
      <c r="CL28" s="92">
        <f t="shared" si="55"/>
        <v>0</v>
      </c>
      <c r="CM28" s="94"/>
      <c r="CN28" s="94"/>
      <c r="CO28" s="94"/>
      <c r="CP28" s="95"/>
      <c r="CQ28" s="95"/>
      <c r="CR28" s="96">
        <f t="shared" si="64"/>
        <v>0</v>
      </c>
      <c r="CS28" s="97">
        <f t="shared" si="65"/>
        <v>0</v>
      </c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2">
        <f t="shared" si="56"/>
        <v>0</v>
      </c>
      <c r="DF28" s="92">
        <f t="shared" si="56"/>
        <v>0</v>
      </c>
      <c r="DG28" s="99"/>
      <c r="DH28" s="100"/>
      <c r="DI28" s="101"/>
      <c r="DJ28" s="101"/>
      <c r="DK28" s="102">
        <f t="shared" si="57"/>
        <v>0</v>
      </c>
      <c r="DL28" s="100"/>
      <c r="DM28" s="100"/>
      <c r="DN28" s="100"/>
      <c r="DO28" s="100"/>
      <c r="DP28" s="101"/>
      <c r="DQ28" s="100"/>
      <c r="DR28" s="100">
        <v>345</v>
      </c>
      <c r="DS28" s="92">
        <f t="shared" si="58"/>
        <v>0</v>
      </c>
      <c r="DT28" s="92">
        <f t="shared" si="59"/>
        <v>0</v>
      </c>
      <c r="DU28" s="103"/>
      <c r="DV28" s="103"/>
      <c r="DW28" s="103"/>
      <c r="DX28" s="104">
        <f t="shared" si="60"/>
        <v>0</v>
      </c>
      <c r="DY28" s="104">
        <f t="shared" si="61"/>
        <v>0</v>
      </c>
      <c r="DZ28" s="103"/>
      <c r="EA28" s="103"/>
      <c r="EB28" s="103"/>
      <c r="EC28" s="104">
        <f t="shared" si="66"/>
        <v>0</v>
      </c>
      <c r="ED28" s="103"/>
      <c r="EE28" s="103"/>
      <c r="EF28" s="101"/>
      <c r="EG28" s="101"/>
      <c r="EH28" s="105">
        <f t="shared" si="62"/>
        <v>0</v>
      </c>
      <c r="EI28" s="101"/>
      <c r="EJ28" s="101"/>
      <c r="EK28" s="105">
        <f t="shared" si="63"/>
        <v>0</v>
      </c>
      <c r="EL28" s="101"/>
      <c r="EM28" s="103"/>
    </row>
    <row r="29" spans="1:215" s="58" customFormat="1" ht="14.45" customHeight="1" x14ac:dyDescent="0.15">
      <c r="A29" s="90">
        <f>[2]様式２①②!A475</f>
        <v>414410017</v>
      </c>
      <c r="B29" s="91" t="str">
        <f>[2]様式２①②!B475</f>
        <v>佐賀県</v>
      </c>
      <c r="C29" s="91" t="str">
        <f>[2]様式２①②!C475</f>
        <v>太良町</v>
      </c>
      <c r="D29" s="91">
        <f>[2]様式２①②!D475</f>
        <v>41441</v>
      </c>
      <c r="E29" s="91" t="str">
        <f>[2]様式２①②!E475</f>
        <v>今里</v>
      </c>
      <c r="F29" s="91">
        <f>[2]様式２①②!F475</f>
        <v>17</v>
      </c>
      <c r="G29" s="57" t="str">
        <f t="shared" si="40"/>
        <v>通常</v>
      </c>
      <c r="H29" s="92">
        <f t="shared" si="41"/>
        <v>164531</v>
      </c>
      <c r="I29" s="92">
        <f t="shared" si="42"/>
        <v>79390</v>
      </c>
      <c r="J29" s="92">
        <f t="shared" ref="J29:O32" si="68">AM29+BQ29</f>
        <v>70630</v>
      </c>
      <c r="K29" s="92">
        <f t="shared" si="68"/>
        <v>8760</v>
      </c>
      <c r="L29" s="92">
        <v>0</v>
      </c>
      <c r="M29" s="92">
        <v>0</v>
      </c>
      <c r="N29" s="92">
        <v>0</v>
      </c>
      <c r="O29" s="92">
        <v>0</v>
      </c>
      <c r="P29" s="92">
        <f t="shared" si="43"/>
        <v>85141</v>
      </c>
      <c r="Q29" s="92">
        <f t="shared" ref="Q29:V32" si="69">AT29+BX29</f>
        <v>66804</v>
      </c>
      <c r="R29" s="92">
        <f t="shared" si="69"/>
        <v>18337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f t="shared" si="15"/>
        <v>0</v>
      </c>
      <c r="Y29" s="92">
        <f t="shared" si="15"/>
        <v>0</v>
      </c>
      <c r="Z29" s="92">
        <f t="shared" si="15"/>
        <v>0</v>
      </c>
      <c r="AA29" s="92">
        <f t="shared" si="15"/>
        <v>0</v>
      </c>
      <c r="AB29" s="92">
        <f t="shared" si="15"/>
        <v>0</v>
      </c>
      <c r="AC29" s="92">
        <f t="shared" si="15"/>
        <v>0</v>
      </c>
      <c r="AD29" s="92">
        <f t="shared" si="16"/>
        <v>0</v>
      </c>
      <c r="AE29" s="92">
        <f t="shared" si="45"/>
        <v>0</v>
      </c>
      <c r="AF29" s="92">
        <f t="shared" si="67"/>
        <v>0</v>
      </c>
      <c r="AG29" s="92">
        <f t="shared" si="67"/>
        <v>0</v>
      </c>
      <c r="AH29" s="92">
        <f t="shared" si="67"/>
        <v>0</v>
      </c>
      <c r="AI29" s="92">
        <f t="shared" si="67"/>
        <v>0</v>
      </c>
      <c r="AJ29" s="93">
        <f t="shared" si="67"/>
        <v>0</v>
      </c>
      <c r="AK29" s="92">
        <f t="shared" si="46"/>
        <v>164531</v>
      </c>
      <c r="AL29" s="92">
        <f t="shared" si="47"/>
        <v>79390</v>
      </c>
      <c r="AM29" s="94">
        <v>70630</v>
      </c>
      <c r="AN29" s="94">
        <v>8760</v>
      </c>
      <c r="AO29" s="94"/>
      <c r="AP29" s="94"/>
      <c r="AQ29" s="94"/>
      <c r="AR29" s="94"/>
      <c r="AS29" s="92">
        <f t="shared" si="48"/>
        <v>85141</v>
      </c>
      <c r="AT29" s="94">
        <v>66804</v>
      </c>
      <c r="AU29" s="94">
        <v>18337</v>
      </c>
      <c r="AV29" s="94"/>
      <c r="AW29" s="94"/>
      <c r="AX29" s="94"/>
      <c r="AY29" s="94"/>
      <c r="AZ29" s="92">
        <f t="shared" si="49"/>
        <v>0</v>
      </c>
      <c r="BA29" s="94"/>
      <c r="BB29" s="94"/>
      <c r="BC29" s="94"/>
      <c r="BD29" s="94"/>
      <c r="BE29" s="94"/>
      <c r="BF29" s="94"/>
      <c r="BG29" s="94"/>
      <c r="BH29" s="92">
        <f t="shared" si="50"/>
        <v>0</v>
      </c>
      <c r="BI29" s="94"/>
      <c r="BJ29" s="94"/>
      <c r="BK29" s="94"/>
      <c r="BL29" s="94"/>
      <c r="BM29" s="94"/>
      <c r="BN29" s="94"/>
      <c r="BO29" s="92">
        <f t="shared" si="51"/>
        <v>0</v>
      </c>
      <c r="BP29" s="92">
        <f t="shared" si="52"/>
        <v>0</v>
      </c>
      <c r="BQ29" s="94"/>
      <c r="BR29" s="94"/>
      <c r="BS29" s="94"/>
      <c r="BT29" s="94"/>
      <c r="BU29" s="94"/>
      <c r="BV29" s="94"/>
      <c r="BW29" s="92">
        <f t="shared" si="53"/>
        <v>0</v>
      </c>
      <c r="BX29" s="94"/>
      <c r="BY29" s="94"/>
      <c r="BZ29" s="94"/>
      <c r="CA29" s="94"/>
      <c r="CB29" s="94"/>
      <c r="CC29" s="94"/>
      <c r="CD29" s="92">
        <f t="shared" si="54"/>
        <v>0</v>
      </c>
      <c r="CE29" s="94"/>
      <c r="CF29" s="94"/>
      <c r="CG29" s="94"/>
      <c r="CH29" s="94"/>
      <c r="CI29" s="94"/>
      <c r="CJ29" s="94"/>
      <c r="CK29" s="94"/>
      <c r="CL29" s="92">
        <f t="shared" si="55"/>
        <v>0</v>
      </c>
      <c r="CM29" s="94"/>
      <c r="CN29" s="94"/>
      <c r="CO29" s="94"/>
      <c r="CP29" s="95"/>
      <c r="CQ29" s="95"/>
      <c r="CR29" s="96">
        <f t="shared" si="64"/>
        <v>0</v>
      </c>
      <c r="CS29" s="97">
        <f t="shared" si="65"/>
        <v>0</v>
      </c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2">
        <f t="shared" si="56"/>
        <v>0</v>
      </c>
      <c r="DF29" s="92">
        <f t="shared" si="56"/>
        <v>0</v>
      </c>
      <c r="DG29" s="99"/>
      <c r="DH29" s="100"/>
      <c r="DI29" s="101"/>
      <c r="DJ29" s="101"/>
      <c r="DK29" s="102">
        <f t="shared" si="57"/>
        <v>0</v>
      </c>
      <c r="DL29" s="100"/>
      <c r="DM29" s="100"/>
      <c r="DN29" s="100"/>
      <c r="DO29" s="100"/>
      <c r="DP29" s="101"/>
      <c r="DQ29" s="100"/>
      <c r="DR29" s="100"/>
      <c r="DS29" s="92">
        <f t="shared" si="58"/>
        <v>0</v>
      </c>
      <c r="DT29" s="92">
        <f t="shared" si="59"/>
        <v>0</v>
      </c>
      <c r="DU29" s="103"/>
      <c r="DV29" s="103"/>
      <c r="DW29" s="103"/>
      <c r="DX29" s="104">
        <f t="shared" si="60"/>
        <v>0</v>
      </c>
      <c r="DY29" s="104">
        <f t="shared" si="61"/>
        <v>0</v>
      </c>
      <c r="DZ29" s="103"/>
      <c r="EA29" s="103"/>
      <c r="EB29" s="103"/>
      <c r="EC29" s="104">
        <f t="shared" si="66"/>
        <v>0</v>
      </c>
      <c r="ED29" s="103"/>
      <c r="EE29" s="103"/>
      <c r="EF29" s="101"/>
      <c r="EG29" s="101"/>
      <c r="EH29" s="105">
        <f t="shared" si="62"/>
        <v>0</v>
      </c>
      <c r="EI29" s="101"/>
      <c r="EJ29" s="101"/>
      <c r="EK29" s="105">
        <f t="shared" si="63"/>
        <v>0</v>
      </c>
      <c r="EL29" s="101"/>
      <c r="EM29" s="103"/>
    </row>
    <row r="30" spans="1:215" s="58" customFormat="1" ht="14.45" customHeight="1" x14ac:dyDescent="0.15">
      <c r="A30" s="90">
        <f>[2]様式２①②!A476</f>
        <v>414410018</v>
      </c>
      <c r="B30" s="91" t="str">
        <f>[2]様式２①②!B476</f>
        <v>佐賀県</v>
      </c>
      <c r="C30" s="91" t="str">
        <f>[2]様式２①②!C476</f>
        <v>太良町</v>
      </c>
      <c r="D30" s="91">
        <f>[2]様式２①②!D476</f>
        <v>41441</v>
      </c>
      <c r="E30" s="91" t="str">
        <f>[2]様式２①②!E476</f>
        <v>平野</v>
      </c>
      <c r="F30" s="91">
        <f>[2]様式２①②!F476</f>
        <v>18</v>
      </c>
      <c r="G30" s="57" t="str">
        <f t="shared" si="40"/>
        <v>通常</v>
      </c>
      <c r="H30" s="92">
        <f t="shared" si="41"/>
        <v>303854</v>
      </c>
      <c r="I30" s="92">
        <f t="shared" si="42"/>
        <v>7103</v>
      </c>
      <c r="J30" s="92">
        <f t="shared" si="68"/>
        <v>7103</v>
      </c>
      <c r="K30" s="92">
        <f t="shared" si="68"/>
        <v>0</v>
      </c>
      <c r="L30" s="92">
        <f t="shared" si="68"/>
        <v>0</v>
      </c>
      <c r="M30" s="92">
        <f t="shared" si="68"/>
        <v>0</v>
      </c>
      <c r="N30" s="92">
        <f t="shared" si="68"/>
        <v>0</v>
      </c>
      <c r="O30" s="92">
        <f t="shared" si="68"/>
        <v>0</v>
      </c>
      <c r="P30" s="92">
        <f t="shared" si="43"/>
        <v>296751</v>
      </c>
      <c r="Q30" s="92">
        <f t="shared" si="69"/>
        <v>175135</v>
      </c>
      <c r="R30" s="92">
        <f t="shared" si="69"/>
        <v>121616</v>
      </c>
      <c r="S30" s="92">
        <f t="shared" si="69"/>
        <v>0</v>
      </c>
      <c r="T30" s="92">
        <f t="shared" si="69"/>
        <v>0</v>
      </c>
      <c r="U30" s="92">
        <f t="shared" si="69"/>
        <v>0</v>
      </c>
      <c r="V30" s="92">
        <f t="shared" si="69"/>
        <v>0</v>
      </c>
      <c r="W30" s="92">
        <f t="shared" si="44"/>
        <v>0</v>
      </c>
      <c r="X30" s="92">
        <f t="shared" si="15"/>
        <v>0</v>
      </c>
      <c r="Y30" s="92">
        <f t="shared" si="15"/>
        <v>0</v>
      </c>
      <c r="Z30" s="92">
        <f t="shared" si="15"/>
        <v>0</v>
      </c>
      <c r="AA30" s="92">
        <f t="shared" si="15"/>
        <v>0</v>
      </c>
      <c r="AB30" s="92">
        <f t="shared" si="15"/>
        <v>0</v>
      </c>
      <c r="AC30" s="92">
        <f t="shared" si="15"/>
        <v>0</v>
      </c>
      <c r="AD30" s="92">
        <f t="shared" si="16"/>
        <v>0</v>
      </c>
      <c r="AE30" s="92">
        <f t="shared" si="45"/>
        <v>0</v>
      </c>
      <c r="AF30" s="92">
        <f t="shared" si="67"/>
        <v>0</v>
      </c>
      <c r="AG30" s="92">
        <f t="shared" si="67"/>
        <v>0</v>
      </c>
      <c r="AH30" s="92">
        <f t="shared" si="67"/>
        <v>0</v>
      </c>
      <c r="AI30" s="92">
        <f t="shared" si="67"/>
        <v>0</v>
      </c>
      <c r="AJ30" s="93">
        <f t="shared" si="67"/>
        <v>0</v>
      </c>
      <c r="AK30" s="92">
        <f t="shared" si="46"/>
        <v>303854</v>
      </c>
      <c r="AL30" s="92">
        <f t="shared" si="47"/>
        <v>7103</v>
      </c>
      <c r="AM30" s="94">
        <v>7103</v>
      </c>
      <c r="AN30" s="94">
        <v>0</v>
      </c>
      <c r="AO30" s="94"/>
      <c r="AP30" s="94"/>
      <c r="AQ30" s="94"/>
      <c r="AR30" s="94"/>
      <c r="AS30" s="92">
        <f t="shared" si="48"/>
        <v>296751</v>
      </c>
      <c r="AT30" s="94">
        <v>175135</v>
      </c>
      <c r="AU30" s="94">
        <v>121616</v>
      </c>
      <c r="AV30" s="94"/>
      <c r="AW30" s="94"/>
      <c r="AX30" s="94"/>
      <c r="AY30" s="94"/>
      <c r="AZ30" s="92">
        <f t="shared" si="49"/>
        <v>0</v>
      </c>
      <c r="BA30" s="94"/>
      <c r="BB30" s="94"/>
      <c r="BC30" s="94"/>
      <c r="BD30" s="94"/>
      <c r="BE30" s="94"/>
      <c r="BF30" s="94"/>
      <c r="BG30" s="94"/>
      <c r="BH30" s="92">
        <f t="shared" si="50"/>
        <v>0</v>
      </c>
      <c r="BI30" s="94"/>
      <c r="BJ30" s="94"/>
      <c r="BK30" s="94"/>
      <c r="BL30" s="94"/>
      <c r="BM30" s="94"/>
      <c r="BN30" s="94"/>
      <c r="BO30" s="92">
        <f t="shared" si="51"/>
        <v>0</v>
      </c>
      <c r="BP30" s="92">
        <f t="shared" si="52"/>
        <v>0</v>
      </c>
      <c r="BQ30" s="94"/>
      <c r="BR30" s="94"/>
      <c r="BS30" s="94"/>
      <c r="BT30" s="94"/>
      <c r="BU30" s="94"/>
      <c r="BV30" s="94"/>
      <c r="BW30" s="92">
        <f t="shared" si="53"/>
        <v>0</v>
      </c>
      <c r="BX30" s="94"/>
      <c r="BY30" s="94"/>
      <c r="BZ30" s="94"/>
      <c r="CA30" s="94"/>
      <c r="CB30" s="94"/>
      <c r="CC30" s="94"/>
      <c r="CD30" s="92">
        <f t="shared" si="54"/>
        <v>0</v>
      </c>
      <c r="CE30" s="94"/>
      <c r="CF30" s="94"/>
      <c r="CG30" s="94"/>
      <c r="CH30" s="94"/>
      <c r="CI30" s="94"/>
      <c r="CJ30" s="94"/>
      <c r="CK30" s="94"/>
      <c r="CL30" s="92">
        <f t="shared" si="55"/>
        <v>0</v>
      </c>
      <c r="CM30" s="94"/>
      <c r="CN30" s="94"/>
      <c r="CO30" s="94"/>
      <c r="CP30" s="95"/>
      <c r="CQ30" s="95"/>
      <c r="CR30" s="96">
        <f t="shared" si="64"/>
        <v>0</v>
      </c>
      <c r="CS30" s="97">
        <f t="shared" si="65"/>
        <v>0</v>
      </c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2">
        <f t="shared" si="56"/>
        <v>0</v>
      </c>
      <c r="DF30" s="92">
        <f t="shared" si="56"/>
        <v>0</v>
      </c>
      <c r="DG30" s="99"/>
      <c r="DH30" s="100"/>
      <c r="DI30" s="101"/>
      <c r="DJ30" s="101"/>
      <c r="DK30" s="102">
        <f t="shared" si="57"/>
        <v>0</v>
      </c>
      <c r="DL30" s="100"/>
      <c r="DM30" s="100"/>
      <c r="DN30" s="100"/>
      <c r="DO30" s="100"/>
      <c r="DP30" s="101"/>
      <c r="DQ30" s="100"/>
      <c r="DR30" s="100">
        <v>891</v>
      </c>
      <c r="DS30" s="92">
        <f t="shared" si="58"/>
        <v>0</v>
      </c>
      <c r="DT30" s="92">
        <f t="shared" si="59"/>
        <v>0</v>
      </c>
      <c r="DU30" s="103"/>
      <c r="DV30" s="103"/>
      <c r="DW30" s="103"/>
      <c r="DX30" s="104">
        <f t="shared" si="60"/>
        <v>0</v>
      </c>
      <c r="DY30" s="104">
        <f t="shared" si="61"/>
        <v>0</v>
      </c>
      <c r="DZ30" s="103"/>
      <c r="EA30" s="103"/>
      <c r="EB30" s="103"/>
      <c r="EC30" s="104">
        <f t="shared" si="66"/>
        <v>0</v>
      </c>
      <c r="ED30" s="103"/>
      <c r="EE30" s="103"/>
      <c r="EF30" s="101"/>
      <c r="EG30" s="101"/>
      <c r="EH30" s="105">
        <f t="shared" si="62"/>
        <v>0</v>
      </c>
      <c r="EI30" s="101"/>
      <c r="EJ30" s="101"/>
      <c r="EK30" s="105">
        <f t="shared" si="63"/>
        <v>0</v>
      </c>
      <c r="EL30" s="101"/>
      <c r="EM30" s="103"/>
    </row>
    <row r="31" spans="1:215" s="58" customFormat="1" ht="14.45" customHeight="1" x14ac:dyDescent="0.15">
      <c r="A31" s="90">
        <f>[2]様式２①②!A477</f>
        <v>414410019</v>
      </c>
      <c r="B31" s="91" t="str">
        <f>[2]様式２①②!B477</f>
        <v>佐賀県</v>
      </c>
      <c r="C31" s="91" t="str">
        <f>[2]様式２①②!C477</f>
        <v>太良町</v>
      </c>
      <c r="D31" s="91">
        <f>[2]様式２①②!D477</f>
        <v>41441</v>
      </c>
      <c r="E31" s="91" t="str">
        <f>[2]様式２①②!E477</f>
        <v>黒金</v>
      </c>
      <c r="F31" s="91">
        <f>[2]様式２①②!F477</f>
        <v>19</v>
      </c>
      <c r="G31" s="57" t="str">
        <f t="shared" si="40"/>
        <v>通常</v>
      </c>
      <c r="H31" s="92">
        <f t="shared" si="41"/>
        <v>147661</v>
      </c>
      <c r="I31" s="92">
        <f t="shared" si="42"/>
        <v>0</v>
      </c>
      <c r="J31" s="92">
        <f t="shared" si="68"/>
        <v>0</v>
      </c>
      <c r="K31" s="92">
        <f t="shared" si="68"/>
        <v>0</v>
      </c>
      <c r="L31" s="92">
        <f t="shared" si="68"/>
        <v>0</v>
      </c>
      <c r="M31" s="92">
        <f t="shared" si="68"/>
        <v>0</v>
      </c>
      <c r="N31" s="92">
        <f t="shared" si="68"/>
        <v>0</v>
      </c>
      <c r="O31" s="92">
        <f t="shared" si="68"/>
        <v>0</v>
      </c>
      <c r="P31" s="92">
        <f t="shared" si="43"/>
        <v>147661</v>
      </c>
      <c r="Q31" s="92">
        <f t="shared" si="69"/>
        <v>66280</v>
      </c>
      <c r="R31" s="92">
        <f t="shared" si="69"/>
        <v>81381</v>
      </c>
      <c r="S31" s="92">
        <f t="shared" si="69"/>
        <v>0</v>
      </c>
      <c r="T31" s="92">
        <f t="shared" si="69"/>
        <v>0</v>
      </c>
      <c r="U31" s="92">
        <f t="shared" si="69"/>
        <v>0</v>
      </c>
      <c r="V31" s="92">
        <f t="shared" si="69"/>
        <v>0</v>
      </c>
      <c r="W31" s="92">
        <f t="shared" si="44"/>
        <v>0</v>
      </c>
      <c r="X31" s="92">
        <f t="shared" si="15"/>
        <v>0</v>
      </c>
      <c r="Y31" s="92">
        <f t="shared" si="15"/>
        <v>0</v>
      </c>
      <c r="Z31" s="92">
        <f t="shared" si="15"/>
        <v>0</v>
      </c>
      <c r="AA31" s="92">
        <f t="shared" ref="AA31:AC32" si="70">BD31+CH31</f>
        <v>0</v>
      </c>
      <c r="AB31" s="92">
        <f t="shared" si="70"/>
        <v>0</v>
      </c>
      <c r="AC31" s="92">
        <f t="shared" si="70"/>
        <v>0</v>
      </c>
      <c r="AD31" s="92">
        <f t="shared" si="16"/>
        <v>0</v>
      </c>
      <c r="AE31" s="92">
        <f t="shared" si="45"/>
        <v>0</v>
      </c>
      <c r="AF31" s="92">
        <f t="shared" si="67"/>
        <v>0</v>
      </c>
      <c r="AG31" s="92">
        <f t="shared" si="67"/>
        <v>0</v>
      </c>
      <c r="AH31" s="92">
        <f t="shared" si="67"/>
        <v>0</v>
      </c>
      <c r="AI31" s="92">
        <f t="shared" si="67"/>
        <v>0</v>
      </c>
      <c r="AJ31" s="93">
        <f t="shared" si="67"/>
        <v>0</v>
      </c>
      <c r="AK31" s="92">
        <f t="shared" si="46"/>
        <v>147661</v>
      </c>
      <c r="AL31" s="92">
        <f t="shared" si="47"/>
        <v>0</v>
      </c>
      <c r="AM31" s="94">
        <v>0</v>
      </c>
      <c r="AN31" s="94">
        <v>0</v>
      </c>
      <c r="AO31" s="94"/>
      <c r="AP31" s="94"/>
      <c r="AQ31" s="94"/>
      <c r="AR31" s="94"/>
      <c r="AS31" s="92">
        <f t="shared" si="48"/>
        <v>147661</v>
      </c>
      <c r="AT31" s="94">
        <v>66280</v>
      </c>
      <c r="AU31" s="94">
        <v>81381</v>
      </c>
      <c r="AV31" s="94"/>
      <c r="AW31" s="94"/>
      <c r="AX31" s="94"/>
      <c r="AY31" s="94"/>
      <c r="AZ31" s="92">
        <f t="shared" si="49"/>
        <v>0</v>
      </c>
      <c r="BA31" s="94"/>
      <c r="BB31" s="94"/>
      <c r="BC31" s="94"/>
      <c r="BD31" s="94"/>
      <c r="BE31" s="94"/>
      <c r="BF31" s="94"/>
      <c r="BG31" s="94"/>
      <c r="BH31" s="92">
        <f t="shared" si="50"/>
        <v>0</v>
      </c>
      <c r="BI31" s="94"/>
      <c r="BJ31" s="94"/>
      <c r="BK31" s="94"/>
      <c r="BL31" s="94"/>
      <c r="BM31" s="94"/>
      <c r="BN31" s="94"/>
      <c r="BO31" s="92">
        <f t="shared" si="51"/>
        <v>0</v>
      </c>
      <c r="BP31" s="92">
        <f t="shared" si="52"/>
        <v>0</v>
      </c>
      <c r="BQ31" s="94"/>
      <c r="BR31" s="94"/>
      <c r="BS31" s="94"/>
      <c r="BT31" s="94"/>
      <c r="BU31" s="94"/>
      <c r="BV31" s="94"/>
      <c r="BW31" s="92">
        <f t="shared" si="53"/>
        <v>0</v>
      </c>
      <c r="BX31" s="94"/>
      <c r="BY31" s="94"/>
      <c r="BZ31" s="94"/>
      <c r="CA31" s="94"/>
      <c r="CB31" s="94"/>
      <c r="CC31" s="94"/>
      <c r="CD31" s="92">
        <f t="shared" si="54"/>
        <v>0</v>
      </c>
      <c r="CE31" s="94"/>
      <c r="CF31" s="94"/>
      <c r="CG31" s="94"/>
      <c r="CH31" s="94"/>
      <c r="CI31" s="94"/>
      <c r="CJ31" s="94"/>
      <c r="CK31" s="94"/>
      <c r="CL31" s="92">
        <f t="shared" si="55"/>
        <v>0</v>
      </c>
      <c r="CM31" s="94"/>
      <c r="CN31" s="94"/>
      <c r="CO31" s="94"/>
      <c r="CP31" s="95"/>
      <c r="CQ31" s="95"/>
      <c r="CR31" s="96">
        <f t="shared" si="64"/>
        <v>0</v>
      </c>
      <c r="CS31" s="97">
        <f t="shared" si="65"/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2">
        <f t="shared" si="56"/>
        <v>0</v>
      </c>
      <c r="DF31" s="92">
        <f t="shared" si="56"/>
        <v>0</v>
      </c>
      <c r="DG31" s="99"/>
      <c r="DH31" s="100"/>
      <c r="DI31" s="101"/>
      <c r="DJ31" s="101"/>
      <c r="DK31" s="102">
        <f t="shared" si="57"/>
        <v>0</v>
      </c>
      <c r="DL31" s="100"/>
      <c r="DM31" s="100"/>
      <c r="DN31" s="100"/>
      <c r="DO31" s="100"/>
      <c r="DP31" s="101"/>
      <c r="DQ31" s="100"/>
      <c r="DR31" s="100"/>
      <c r="DS31" s="92">
        <f t="shared" si="58"/>
        <v>0</v>
      </c>
      <c r="DT31" s="92">
        <f t="shared" si="59"/>
        <v>0</v>
      </c>
      <c r="DU31" s="103"/>
      <c r="DV31" s="103"/>
      <c r="DW31" s="103"/>
      <c r="DX31" s="104">
        <f t="shared" si="60"/>
        <v>0</v>
      </c>
      <c r="DY31" s="104">
        <f t="shared" si="61"/>
        <v>0</v>
      </c>
      <c r="DZ31" s="103"/>
      <c r="EA31" s="103"/>
      <c r="EB31" s="103"/>
      <c r="EC31" s="104">
        <f t="shared" si="66"/>
        <v>0</v>
      </c>
      <c r="ED31" s="103"/>
      <c r="EE31" s="103"/>
      <c r="EF31" s="101"/>
      <c r="EG31" s="101"/>
      <c r="EH31" s="105">
        <f t="shared" si="62"/>
        <v>0</v>
      </c>
      <c r="EI31" s="101"/>
      <c r="EJ31" s="101"/>
      <c r="EK31" s="105">
        <f t="shared" si="63"/>
        <v>0</v>
      </c>
      <c r="EL31" s="101"/>
      <c r="EM31" s="103"/>
    </row>
    <row r="32" spans="1:215" s="168" customFormat="1" ht="14.45" customHeight="1" x14ac:dyDescent="0.15">
      <c r="A32" s="90">
        <f>[2]様式２①②!A478</f>
        <v>414410020</v>
      </c>
      <c r="B32" s="91" t="str">
        <f>[2]様式２①②!B478</f>
        <v>佐賀県</v>
      </c>
      <c r="C32" s="91" t="str">
        <f>[2]様式２①②!C478</f>
        <v>太良町</v>
      </c>
      <c r="D32" s="91">
        <f>[2]様式２①②!D478</f>
        <v>41441</v>
      </c>
      <c r="E32" s="91" t="str">
        <f>[2]様式２①②!E478</f>
        <v>青木平</v>
      </c>
      <c r="F32" s="91">
        <f>[2]様式２①②!F478</f>
        <v>20</v>
      </c>
      <c r="G32" s="57" t="str">
        <f t="shared" si="40"/>
        <v>通常</v>
      </c>
      <c r="H32" s="92">
        <f t="shared" si="41"/>
        <v>97089</v>
      </c>
      <c r="I32" s="92">
        <f t="shared" si="42"/>
        <v>0</v>
      </c>
      <c r="J32" s="92">
        <f t="shared" si="68"/>
        <v>0</v>
      </c>
      <c r="K32" s="92">
        <f t="shared" si="68"/>
        <v>0</v>
      </c>
      <c r="L32" s="92">
        <f t="shared" si="68"/>
        <v>0</v>
      </c>
      <c r="M32" s="92">
        <f t="shared" si="68"/>
        <v>0</v>
      </c>
      <c r="N32" s="92">
        <f t="shared" si="68"/>
        <v>0</v>
      </c>
      <c r="O32" s="92">
        <f t="shared" si="68"/>
        <v>0</v>
      </c>
      <c r="P32" s="92">
        <f t="shared" si="43"/>
        <v>97089</v>
      </c>
      <c r="Q32" s="92">
        <f t="shared" si="69"/>
        <v>71755</v>
      </c>
      <c r="R32" s="92">
        <f t="shared" si="69"/>
        <v>25334</v>
      </c>
      <c r="S32" s="92">
        <f t="shared" si="69"/>
        <v>0</v>
      </c>
      <c r="T32" s="92">
        <f t="shared" si="69"/>
        <v>0</v>
      </c>
      <c r="U32" s="92">
        <f t="shared" si="69"/>
        <v>0</v>
      </c>
      <c r="V32" s="92">
        <f t="shared" si="69"/>
        <v>0</v>
      </c>
      <c r="W32" s="92">
        <f t="shared" si="44"/>
        <v>0</v>
      </c>
      <c r="X32" s="92">
        <f t="shared" ref="X32" si="71">BA32+CE32</f>
        <v>0</v>
      </c>
      <c r="Y32" s="92">
        <f t="shared" ref="Y32" si="72">BB32+CF32</f>
        <v>0</v>
      </c>
      <c r="Z32" s="92">
        <f t="shared" ref="Z32" si="73">BC32+CG32</f>
        <v>0</v>
      </c>
      <c r="AA32" s="92">
        <f t="shared" si="70"/>
        <v>0</v>
      </c>
      <c r="AB32" s="92">
        <f t="shared" si="70"/>
        <v>0</v>
      </c>
      <c r="AC32" s="92">
        <f t="shared" si="70"/>
        <v>0</v>
      </c>
      <c r="AD32" s="92">
        <f t="shared" si="16"/>
        <v>0</v>
      </c>
      <c r="AE32" s="92">
        <f t="shared" si="45"/>
        <v>0</v>
      </c>
      <c r="AF32" s="92">
        <f t="shared" si="67"/>
        <v>0</v>
      </c>
      <c r="AG32" s="92">
        <f t="shared" si="67"/>
        <v>0</v>
      </c>
      <c r="AH32" s="92">
        <f t="shared" si="67"/>
        <v>0</v>
      </c>
      <c r="AI32" s="92">
        <f t="shared" si="67"/>
        <v>0</v>
      </c>
      <c r="AJ32" s="93">
        <f t="shared" si="67"/>
        <v>0</v>
      </c>
      <c r="AK32" s="92">
        <f t="shared" si="46"/>
        <v>97089</v>
      </c>
      <c r="AL32" s="92">
        <f t="shared" si="47"/>
        <v>0</v>
      </c>
      <c r="AM32" s="94">
        <v>0</v>
      </c>
      <c r="AN32" s="94">
        <v>0</v>
      </c>
      <c r="AO32" s="94"/>
      <c r="AP32" s="94"/>
      <c r="AQ32" s="94"/>
      <c r="AR32" s="94"/>
      <c r="AS32" s="92">
        <f t="shared" si="48"/>
        <v>97089</v>
      </c>
      <c r="AT32" s="94">
        <v>71755</v>
      </c>
      <c r="AU32" s="94">
        <v>25334</v>
      </c>
      <c r="AV32" s="94"/>
      <c r="AW32" s="94"/>
      <c r="AX32" s="94"/>
      <c r="AY32" s="94"/>
      <c r="AZ32" s="92">
        <f t="shared" si="49"/>
        <v>0</v>
      </c>
      <c r="BA32" s="94"/>
      <c r="BB32" s="94"/>
      <c r="BC32" s="94"/>
      <c r="BD32" s="94"/>
      <c r="BE32" s="94"/>
      <c r="BF32" s="94"/>
      <c r="BG32" s="94"/>
      <c r="BH32" s="92">
        <f t="shared" si="50"/>
        <v>0</v>
      </c>
      <c r="BI32" s="94"/>
      <c r="BJ32" s="94"/>
      <c r="BK32" s="94"/>
      <c r="BL32" s="94"/>
      <c r="BM32" s="94"/>
      <c r="BN32" s="94"/>
      <c r="BO32" s="92">
        <f t="shared" si="51"/>
        <v>0</v>
      </c>
      <c r="BP32" s="92">
        <f t="shared" si="52"/>
        <v>0</v>
      </c>
      <c r="BQ32" s="94"/>
      <c r="BR32" s="94"/>
      <c r="BS32" s="94"/>
      <c r="BT32" s="94"/>
      <c r="BU32" s="94"/>
      <c r="BV32" s="94"/>
      <c r="BW32" s="92">
        <f t="shared" si="53"/>
        <v>0</v>
      </c>
      <c r="BX32" s="94"/>
      <c r="BY32" s="94"/>
      <c r="BZ32" s="94"/>
      <c r="CA32" s="94"/>
      <c r="CB32" s="94"/>
      <c r="CC32" s="94"/>
      <c r="CD32" s="92">
        <f t="shared" si="54"/>
        <v>0</v>
      </c>
      <c r="CE32" s="94"/>
      <c r="CF32" s="94"/>
      <c r="CG32" s="94"/>
      <c r="CH32" s="94"/>
      <c r="CI32" s="94"/>
      <c r="CJ32" s="94"/>
      <c r="CK32" s="94"/>
      <c r="CL32" s="92">
        <f t="shared" si="55"/>
        <v>0</v>
      </c>
      <c r="CM32" s="94"/>
      <c r="CN32" s="94"/>
      <c r="CO32" s="94"/>
      <c r="CP32" s="95"/>
      <c r="CQ32" s="95"/>
      <c r="CR32" s="96">
        <f t="shared" si="64"/>
        <v>0</v>
      </c>
      <c r="CS32" s="97">
        <f t="shared" si="65"/>
        <v>0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2">
        <f t="shared" si="56"/>
        <v>0</v>
      </c>
      <c r="DF32" s="92">
        <f t="shared" si="56"/>
        <v>0</v>
      </c>
      <c r="DG32" s="99"/>
      <c r="DH32" s="100"/>
      <c r="DI32" s="101"/>
      <c r="DJ32" s="101"/>
      <c r="DK32" s="102">
        <f t="shared" si="57"/>
        <v>0</v>
      </c>
      <c r="DL32" s="100"/>
      <c r="DM32" s="100"/>
      <c r="DN32" s="100"/>
      <c r="DO32" s="100"/>
      <c r="DP32" s="101"/>
      <c r="DQ32" s="100"/>
      <c r="DR32" s="100"/>
      <c r="DS32" s="92">
        <f t="shared" si="58"/>
        <v>0</v>
      </c>
      <c r="DT32" s="92">
        <f t="shared" si="59"/>
        <v>0</v>
      </c>
      <c r="DU32" s="103"/>
      <c r="DV32" s="103"/>
      <c r="DW32" s="103"/>
      <c r="DX32" s="104">
        <f t="shared" si="60"/>
        <v>0</v>
      </c>
      <c r="DY32" s="104">
        <f t="shared" si="61"/>
        <v>0</v>
      </c>
      <c r="DZ32" s="103"/>
      <c r="EA32" s="103"/>
      <c r="EB32" s="103"/>
      <c r="EC32" s="104">
        <f t="shared" si="66"/>
        <v>0</v>
      </c>
      <c r="ED32" s="103"/>
      <c r="EE32" s="103"/>
      <c r="EF32" s="101"/>
      <c r="EG32" s="101"/>
      <c r="EH32" s="105">
        <f t="shared" si="62"/>
        <v>0</v>
      </c>
      <c r="EI32" s="101"/>
      <c r="EJ32" s="101"/>
      <c r="EK32" s="105">
        <f t="shared" si="63"/>
        <v>0</v>
      </c>
      <c r="EL32" s="101"/>
      <c r="EM32" s="10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</row>
  </sheetData>
  <autoFilter ref="A12:HG32"/>
  <dataConsolidate link="1"/>
  <mergeCells count="173">
    <mergeCell ref="CV7:CV10"/>
    <mergeCell ref="CW7:CW10"/>
    <mergeCell ref="CX7:CX10"/>
    <mergeCell ref="DH7:DH10"/>
    <mergeCell ref="DJ7:DJ10"/>
    <mergeCell ref="DM7:DM10"/>
    <mergeCell ref="DN7:DN10"/>
    <mergeCell ref="DO7:DO10"/>
    <mergeCell ref="DU7:DU10"/>
    <mergeCell ref="CY8:CY10"/>
    <mergeCell ref="DA6:DA10"/>
    <mergeCell ref="DB6:DB10"/>
    <mergeCell ref="DC6:DC10"/>
    <mergeCell ref="DD6:DD10"/>
    <mergeCell ref="DG6:DG10"/>
    <mergeCell ref="DI6:DI10"/>
    <mergeCell ref="DL6:DL10"/>
    <mergeCell ref="DM6:DO6"/>
    <mergeCell ref="DQ6:DQ10"/>
    <mergeCell ref="DK5:DK10"/>
    <mergeCell ref="DL5:DO5"/>
    <mergeCell ref="DP5:DP10"/>
    <mergeCell ref="DS5:DS10"/>
    <mergeCell ref="DT5:DT10"/>
    <mergeCell ref="CM7:CM10"/>
    <mergeCell ref="CN7:CN10"/>
    <mergeCell ref="CO7:CO10"/>
    <mergeCell ref="CP7:CP10"/>
    <mergeCell ref="CQ7:CQ10"/>
    <mergeCell ref="CT7:CT10"/>
    <mergeCell ref="CU7:CU10"/>
    <mergeCell ref="CL6:CL10"/>
    <mergeCell ref="CM6:CQ6"/>
    <mergeCell ref="CS6:CS10"/>
    <mergeCell ref="CE7:CE10"/>
    <mergeCell ref="CF7:CF10"/>
    <mergeCell ref="CG7:CG10"/>
    <mergeCell ref="CH7:CH10"/>
    <mergeCell ref="CI7:CI10"/>
    <mergeCell ref="CD6:CD10"/>
    <mergeCell ref="CE6:CK6"/>
    <mergeCell ref="CJ7:CJ10"/>
    <mergeCell ref="CK7:CK10"/>
    <mergeCell ref="BM7:BM10"/>
    <mergeCell ref="BQ7:BQ10"/>
    <mergeCell ref="BR7:BR10"/>
    <mergeCell ref="BS7:BS10"/>
    <mergeCell ref="BT7:BT10"/>
    <mergeCell ref="BU7:BU10"/>
    <mergeCell ref="BV7:BV10"/>
    <mergeCell ref="BX7:BX10"/>
    <mergeCell ref="BY7:BY10"/>
    <mergeCell ref="BW6:BW10"/>
    <mergeCell ref="BX6:CC6"/>
    <mergeCell ref="BZ7:BZ10"/>
    <mergeCell ref="CA7:CA10"/>
    <mergeCell ref="CB7:CB10"/>
    <mergeCell ref="CC7:CC10"/>
    <mergeCell ref="EM5:EM10"/>
    <mergeCell ref="J6:J10"/>
    <mergeCell ref="K6:K10"/>
    <mergeCell ref="L6:L10"/>
    <mergeCell ref="M6:M10"/>
    <mergeCell ref="N6:N10"/>
    <mergeCell ref="O6:O10"/>
    <mergeCell ref="Q6:Q10"/>
    <mergeCell ref="R6:R10"/>
    <mergeCell ref="S6:S10"/>
    <mergeCell ref="T6:T10"/>
    <mergeCell ref="U6:U10"/>
    <mergeCell ref="V6:V10"/>
    <mergeCell ref="X6:X10"/>
    <mergeCell ref="Y6:Y10"/>
    <mergeCell ref="Z6:Z10"/>
    <mergeCell ref="AA6:AA10"/>
    <mergeCell ref="AB6:AB10"/>
    <mergeCell ref="AC6:AC10"/>
    <mergeCell ref="AD6:AD10"/>
    <mergeCell ref="AF6:AF10"/>
    <mergeCell ref="AG6:AG10"/>
    <mergeCell ref="AH6:AH10"/>
    <mergeCell ref="AI6:AI10"/>
    <mergeCell ref="EC5:EC10"/>
    <mergeCell ref="ED5:ED10"/>
    <mergeCell ref="EE5:EE10"/>
    <mergeCell ref="EF5:EF10"/>
    <mergeCell ref="EH5:EH10"/>
    <mergeCell ref="EI5:EI10"/>
    <mergeCell ref="EJ5:EJ10"/>
    <mergeCell ref="EK5:EK10"/>
    <mergeCell ref="EL5:EL10"/>
    <mergeCell ref="EG6:EG10"/>
    <mergeCell ref="DW5:DW10"/>
    <mergeCell ref="DX5:DX10"/>
    <mergeCell ref="DY5:DY10"/>
    <mergeCell ref="EB5:EB10"/>
    <mergeCell ref="DU6:DV6"/>
    <mergeCell ref="DZ6:EA6"/>
    <mergeCell ref="DV7:DV10"/>
    <mergeCell ref="DZ7:DZ10"/>
    <mergeCell ref="EA7:EA10"/>
    <mergeCell ref="DG4:DH5"/>
    <mergeCell ref="DI4:DJ5"/>
    <mergeCell ref="F5:F10"/>
    <mergeCell ref="I5:I10"/>
    <mergeCell ref="P5:P10"/>
    <mergeCell ref="W5:W10"/>
    <mergeCell ref="AE5:AE10"/>
    <mergeCell ref="AK5:BL5"/>
    <mergeCell ref="BN5:CP5"/>
    <mergeCell ref="DF5:DF10"/>
    <mergeCell ref="AJ6:AJ10"/>
    <mergeCell ref="AK6:AK10"/>
    <mergeCell ref="AL6:AL10"/>
    <mergeCell ref="AM6:AR6"/>
    <mergeCell ref="AS6:AS10"/>
    <mergeCell ref="AT6:AY6"/>
    <mergeCell ref="AZ6:AZ10"/>
    <mergeCell ref="BA6:BG6"/>
    <mergeCell ref="BH6:BH10"/>
    <mergeCell ref="BI6:BM6"/>
    <mergeCell ref="BN6:BN10"/>
    <mergeCell ref="BO6:BO10"/>
    <mergeCell ref="BP6:BP10"/>
    <mergeCell ref="BQ6:BV6"/>
    <mergeCell ref="A2:F2"/>
    <mergeCell ref="DS2:EM2"/>
    <mergeCell ref="A3:A10"/>
    <mergeCell ref="B3:B10"/>
    <mergeCell ref="C3:C10"/>
    <mergeCell ref="D3:D10"/>
    <mergeCell ref="E3:E10"/>
    <mergeCell ref="F3:F4"/>
    <mergeCell ref="G3:G10"/>
    <mergeCell ref="H3:H10"/>
    <mergeCell ref="CR3:DD3"/>
    <mergeCell ref="DE3:DJ3"/>
    <mergeCell ref="DK3:DO4"/>
    <mergeCell ref="DP3:DQ4"/>
    <mergeCell ref="DR3:DR10"/>
    <mergeCell ref="DS3:DW4"/>
    <mergeCell ref="DX3:EB4"/>
    <mergeCell ref="EC3:EG4"/>
    <mergeCell ref="EH3:EJ4"/>
    <mergeCell ref="EK3:EM4"/>
    <mergeCell ref="CR4:CR10"/>
    <mergeCell ref="CS4:CZ5"/>
    <mergeCell ref="DA4:DD5"/>
    <mergeCell ref="DE4:DE10"/>
    <mergeCell ref="CZ6:CZ10"/>
    <mergeCell ref="AM7:AM10"/>
    <mergeCell ref="AN7:AN10"/>
    <mergeCell ref="AO7:AO10"/>
    <mergeCell ref="AP7:AP10"/>
    <mergeCell ref="AQ7:AQ10"/>
    <mergeCell ref="AR7:AR10"/>
    <mergeCell ref="AT7:AT10"/>
    <mergeCell ref="AU7:AU10"/>
    <mergeCell ref="AV7:AV10"/>
    <mergeCell ref="AW7:AW10"/>
    <mergeCell ref="AX7:AX10"/>
    <mergeCell ref="AY7:AY10"/>
    <mergeCell ref="BA7:BA10"/>
    <mergeCell ref="BB7:BB10"/>
    <mergeCell ref="BC7:BC10"/>
    <mergeCell ref="BD7:BD10"/>
    <mergeCell ref="BE7:BE10"/>
    <mergeCell ref="BF7:BF10"/>
    <mergeCell ref="BG7:BG10"/>
    <mergeCell ref="BI7:BI10"/>
    <mergeCell ref="BJ7:BJ10"/>
    <mergeCell ref="BK7:BK10"/>
    <mergeCell ref="BL7:BL10"/>
  </mergeCells>
  <phoneticPr fontId="3"/>
  <conditionalFormatting sqref="DM13:DM32">
    <cfRule type="cellIs" dxfId="164" priority="315" stopIfTrue="1" operator="greaterThan">
      <formula>I13</formula>
    </cfRule>
  </conditionalFormatting>
  <conditionalFormatting sqref="DN13:DN32">
    <cfRule type="cellIs" dxfId="163" priority="316" stopIfTrue="1" operator="greaterThan">
      <formula>P13</formula>
    </cfRule>
  </conditionalFormatting>
  <conditionalFormatting sqref="DO13:DO32">
    <cfRule type="cellIs" dxfId="162" priority="317" stopIfTrue="1" operator="greaterThan">
      <formula>W13</formula>
    </cfRule>
  </conditionalFormatting>
  <conditionalFormatting sqref="CD13:CD32">
    <cfRule type="cellIs" dxfId="161" priority="318" stopIfTrue="1" operator="notEqual">
      <formula>CE13+CF13+CG13+CH13+CI13+CJ13+CK13</formula>
    </cfRule>
  </conditionalFormatting>
  <conditionalFormatting sqref="AK13:AK32">
    <cfRule type="cellIs" dxfId="160" priority="319" stopIfTrue="1" operator="notEqual">
      <formula>AL13+AS13+AZ13+BH13</formula>
    </cfRule>
  </conditionalFormatting>
  <conditionalFormatting sqref="CL13:CL32">
    <cfRule type="cellIs" dxfId="159" priority="320" stopIfTrue="1" operator="notEqual">
      <formula>CM13+CN13+CO13+CP13+CQ13</formula>
    </cfRule>
  </conditionalFormatting>
  <conditionalFormatting sqref="G13:G32">
    <cfRule type="cellIs" dxfId="158" priority="321" stopIfTrue="1" operator="notEqual">
      <formula>IF(BO13*AK13&gt;0,"通特併存",IF(AK13&lt;&gt;0,"通常",IF(BO13&lt;&gt;0,"特認",IF(BO13*AK13=0,""))))</formula>
    </cfRule>
  </conditionalFormatting>
  <conditionalFormatting sqref="BO13:BO32">
    <cfRule type="cellIs" dxfId="157" priority="322" stopIfTrue="1" operator="notEqual">
      <formula>$BP13+$BW13+$CD13+$CL13</formula>
    </cfRule>
  </conditionalFormatting>
  <conditionalFormatting sqref="DF13:DF32">
    <cfRule type="cellIs" dxfId="156" priority="323" stopIfTrue="1" operator="greaterThan">
      <formula>DE13</formula>
    </cfRule>
    <cfRule type="cellIs" dxfId="155" priority="324" stopIfTrue="1" operator="notEqual">
      <formula>DH13+DJ13</formula>
    </cfRule>
  </conditionalFormatting>
  <conditionalFormatting sqref="DG13:DG32">
    <cfRule type="cellIs" dxfId="154" priority="325" stopIfTrue="1" operator="greaterThan">
      <formula>I13+P13+W13</formula>
    </cfRule>
  </conditionalFormatting>
  <conditionalFormatting sqref="DI13:DI32">
    <cfRule type="cellIs" dxfId="153" priority="326" stopIfTrue="1" operator="greaterThan">
      <formula>I13+P13+W13</formula>
    </cfRule>
  </conditionalFormatting>
  <conditionalFormatting sqref="DP13:DP32">
    <cfRule type="cellIs" dxfId="152" priority="327" stopIfTrue="1" operator="greaterThan">
      <formula>H13</formula>
    </cfRule>
  </conditionalFormatting>
  <conditionalFormatting sqref="K13:K32">
    <cfRule type="cellIs" priority="314" stopIfTrue="1" operator="greaterThan">
      <formula>$H13</formula>
    </cfRule>
  </conditionalFormatting>
  <conditionalFormatting sqref="DH13:DH32">
    <cfRule type="cellIs" dxfId="151" priority="289" operator="greaterThan">
      <formula>DG13</formula>
    </cfRule>
    <cfRule type="expression" dxfId="150" priority="313">
      <formula>IF($DG13&gt;0,$DG13&lt;$DH13)</formula>
    </cfRule>
  </conditionalFormatting>
  <conditionalFormatting sqref="DJ13:DJ32">
    <cfRule type="cellIs" dxfId="149" priority="290" operator="greaterThan">
      <formula>DI13</formula>
    </cfRule>
    <cfRule type="expression" dxfId="148" priority="312">
      <formula>IF($DI13&gt;0,$DI13&lt;$DJ13)</formula>
    </cfRule>
  </conditionalFormatting>
  <conditionalFormatting sqref="Q13:V32 X13:AD32">
    <cfRule type="cellIs" dxfId="147" priority="328" stopIfTrue="1" operator="notEqual">
      <formula>AT13+BX13</formula>
    </cfRule>
  </conditionalFormatting>
  <conditionalFormatting sqref="BN13:BN32">
    <cfRule type="expression" dxfId="146" priority="309">
      <formula>IF(BO13&gt;0,BN13="")</formula>
    </cfRule>
    <cfRule type="expression" dxfId="145" priority="311">
      <formula>IF(BO13=0,BN13&gt;0)</formula>
    </cfRule>
  </conditionalFormatting>
  <conditionalFormatting sqref="BW13:BW32 BP13:BP32">
    <cfRule type="cellIs" dxfId="144" priority="310" operator="notEqual">
      <formula>BQ13+BR13+BS13+BT13+BU13+BV13</formula>
    </cfRule>
  </conditionalFormatting>
  <conditionalFormatting sqref="DU13:DU32">
    <cfRule type="cellIs" dxfId="143" priority="329" stopIfTrue="1" operator="greaterThan">
      <formula>J13+K13</formula>
    </cfRule>
  </conditionalFormatting>
  <conditionalFormatting sqref="DV13:DV32">
    <cfRule type="cellIs" dxfId="142" priority="330" operator="greaterThan">
      <formula>Q13+R13</formula>
    </cfRule>
  </conditionalFormatting>
  <conditionalFormatting sqref="DY13:DY32">
    <cfRule type="cellIs" dxfId="141" priority="308" stopIfTrue="1" operator="greaterThan">
      <formula>J13+Q13</formula>
    </cfRule>
  </conditionalFormatting>
  <conditionalFormatting sqref="EA13:EA32">
    <cfRule type="cellIs" dxfId="140" priority="307" stopIfTrue="1" operator="greaterThan">
      <formula>Q13</formula>
    </cfRule>
  </conditionalFormatting>
  <conditionalFormatting sqref="DZ13:DZ32">
    <cfRule type="cellIs" dxfId="139" priority="306" operator="greaterThan">
      <formula>J13</formula>
    </cfRule>
  </conditionalFormatting>
  <conditionalFormatting sqref="EF13:EF32">
    <cfRule type="expression" dxfId="138" priority="331" stopIfTrue="1">
      <formula>IF(EC13=1,EF13&lt;1)</formula>
    </cfRule>
  </conditionalFormatting>
  <conditionalFormatting sqref="EG13:EG32">
    <cfRule type="cellIs" dxfId="137" priority="332" stopIfTrue="1" operator="greaterThan">
      <formula>EF13</formula>
    </cfRule>
  </conditionalFormatting>
  <conditionalFormatting sqref="ED13:ED32">
    <cfRule type="cellIs" dxfId="136" priority="305" stopIfTrue="1" operator="greaterThan">
      <formula>H13-O13-U13-V13-AC13-AD13-AI13-AJ13</formula>
    </cfRule>
  </conditionalFormatting>
  <conditionalFormatting sqref="DW13:DW32">
    <cfRule type="cellIs" dxfId="135" priority="333" stopIfTrue="1" operator="greaterThan">
      <formula>DT13*10</formula>
    </cfRule>
    <cfRule type="expression" dxfId="134" priority="334" stopIfTrue="1">
      <formula>IF(DS13=1,DW13&lt;1)</formula>
    </cfRule>
  </conditionalFormatting>
  <conditionalFormatting sqref="DS13:DS32">
    <cfRule type="expression" dxfId="133" priority="335" stopIfTrue="1">
      <formula>IF(DT13&gt;1,DS13=0)</formula>
    </cfRule>
  </conditionalFormatting>
  <conditionalFormatting sqref="EL13:EL32">
    <cfRule type="cellIs" dxfId="132" priority="304" stopIfTrue="1" operator="greaterThan">
      <formula>H13-O13-U13-V13-AC13-AD13-AI13-AJ13</formula>
    </cfRule>
  </conditionalFormatting>
  <conditionalFormatting sqref="EI13:EI32">
    <cfRule type="cellIs" dxfId="131" priority="303" stopIfTrue="1" operator="greaterThan">
      <formula>H13-O13-U13-V13-AC13-AD13-AI13-AJ13</formula>
    </cfRule>
  </conditionalFormatting>
  <conditionalFormatting sqref="EM13:EM32">
    <cfRule type="cellIs" dxfId="130" priority="293" operator="greaterThan">
      <formula>2000000</formula>
    </cfRule>
    <cfRule type="expression" dxfId="129" priority="336" stopIfTrue="1">
      <formula>IF(AND(EK13=1,EM13=""),TRUE,FALSE)</formula>
    </cfRule>
    <cfRule type="expression" dxfId="128" priority="337" stopIfTrue="1">
      <formula>IF(EM13&gt;(EL13*3),TRUE,FALSE)</formula>
    </cfRule>
  </conditionalFormatting>
  <conditionalFormatting sqref="DL13:DL32">
    <cfRule type="cellIs" dxfId="127" priority="291" operator="greaterThan">
      <formula>DK13</formula>
    </cfRule>
    <cfRule type="expression" dxfId="126" priority="302">
      <formula>IF(DK13&gt;0,DK13&lt;DL13)</formula>
    </cfRule>
  </conditionalFormatting>
  <conditionalFormatting sqref="EB13:EB32">
    <cfRule type="expression" dxfId="125" priority="300">
      <formula>IF(DX13=1,EB13&lt;1)</formula>
    </cfRule>
    <cfRule type="cellIs" dxfId="124" priority="301" operator="greaterThan">
      <formula>DY13*6</formula>
    </cfRule>
  </conditionalFormatting>
  <conditionalFormatting sqref="EE13:EE32">
    <cfRule type="expression" dxfId="123" priority="297">
      <formula>IF(EC13=1,EE13&lt;1)</formula>
    </cfRule>
    <cfRule type="cellIs" dxfId="122" priority="298" operator="greaterThan">
      <formula>2000000</formula>
    </cfRule>
    <cfRule type="cellIs" dxfId="121" priority="299" operator="greaterThan">
      <formula>ED13*3</formula>
    </cfRule>
  </conditionalFormatting>
  <conditionalFormatting sqref="EJ13:EJ32">
    <cfRule type="cellIs" dxfId="120" priority="294" operator="greaterThan">
      <formula>EI13*3</formula>
    </cfRule>
    <cfRule type="cellIs" dxfId="119" priority="295" operator="greaterThan">
      <formula>2000000</formula>
    </cfRule>
    <cfRule type="expression" dxfId="118" priority="296">
      <formula>IF(EH13=1,EJ13&lt;1)</formula>
    </cfRule>
  </conditionalFormatting>
  <conditionalFormatting sqref="DQ13:DQ32">
    <cfRule type="cellIs" dxfId="117" priority="292" operator="greaterThan">
      <formula>DP13</formula>
    </cfRule>
  </conditionalFormatting>
  <conditionalFormatting sqref="H13:H32">
    <cfRule type="cellIs" dxfId="116" priority="338" operator="lessThan">
      <formula>10000</formula>
    </cfRule>
    <cfRule type="cellIs" dxfId="115" priority="339" stopIfTrue="1" operator="equal">
      <formula>0</formula>
    </cfRule>
    <cfRule type="cellIs" dxfId="114" priority="340" stopIfTrue="1" operator="notEqual">
      <formula>AK13+BO13</formula>
    </cfRule>
    <cfRule type="cellIs" dxfId="113" priority="341" stopIfTrue="1" operator="notEqual">
      <formula>I13+P13+W13+AE13</formula>
    </cfRule>
  </conditionalFormatting>
  <conditionalFormatting sqref="I13:I32 P13:P32">
    <cfRule type="cellIs" dxfId="112" priority="342" stopIfTrue="1" operator="notEqual">
      <formula>AL13+BP13</formula>
    </cfRule>
    <cfRule type="cellIs" dxfId="111" priority="343" stopIfTrue="1" operator="notEqual">
      <formula>J13+K13+L13+M13+N13+O13</formula>
    </cfRule>
  </conditionalFormatting>
  <conditionalFormatting sqref="W13:W32">
    <cfRule type="cellIs" dxfId="110" priority="344" stopIfTrue="1" operator="notEqual">
      <formula>AZ13+CD13</formula>
    </cfRule>
    <cfRule type="cellIs" dxfId="109" priority="345" stopIfTrue="1" operator="notEqual">
      <formula>X13+Y13+Z13+AA13+AB13+AC13+AD13</formula>
    </cfRule>
  </conditionalFormatting>
  <conditionalFormatting sqref="AE13:AE32">
    <cfRule type="cellIs" dxfId="108" priority="346" stopIfTrue="1" operator="notEqual">
      <formula>BH13+CL13</formula>
    </cfRule>
    <cfRule type="cellIs" dxfId="107" priority="347" stopIfTrue="1" operator="notEqual">
      <formula>AF13+AG13+AH13+AI13+AJ13</formula>
    </cfRule>
  </conditionalFormatting>
  <conditionalFormatting sqref="AS13:AS32">
    <cfRule type="cellIs" dxfId="106" priority="348" operator="notEqual">
      <formula>SUM(AT13:AY13)</formula>
    </cfRule>
    <cfRule type="cellIs" dxfId="105" priority="349" stopIfTrue="1" operator="greaterThan">
      <formula>H13</formula>
    </cfRule>
  </conditionalFormatting>
  <conditionalFormatting sqref="DT13:DT32">
    <cfRule type="cellIs" dxfId="104" priority="350" stopIfTrue="1" operator="notEqual">
      <formula>DU13+DV13</formula>
    </cfRule>
    <cfRule type="cellIs" dxfId="103" priority="351" stopIfTrue="1" operator="greaterThan">
      <formula>J13+K13+Q13+R13</formula>
    </cfRule>
  </conditionalFormatting>
  <conditionalFormatting sqref="DE13:DE32">
    <cfRule type="cellIs" dxfId="102" priority="352" stopIfTrue="1" operator="greaterThan">
      <formula>I13+P13+W13</formula>
    </cfRule>
    <cfRule type="cellIs" dxfId="101" priority="353" stopIfTrue="1" operator="notEqual">
      <formula>DG13+DI13</formula>
    </cfRule>
  </conditionalFormatting>
  <conditionalFormatting sqref="DK13:DK32">
    <cfRule type="cellIs" dxfId="100" priority="354" stopIfTrue="1" operator="greaterThan">
      <formula>I13+P13+W13</formula>
    </cfRule>
    <cfRule type="cellIs" dxfId="99" priority="355" stopIfTrue="1" operator="notEqual">
      <formula>DM13+DN13+DO13</formula>
    </cfRule>
  </conditionalFormatting>
  <conditionalFormatting sqref="CR13:CR32">
    <cfRule type="cellIs" dxfId="97" priority="228" operator="notEqual">
      <formula>CS13+CZ13+DA13+DB13+DC13+DD13</formula>
    </cfRule>
  </conditionalFormatting>
  <conditionalFormatting sqref="CS13:CS32">
    <cfRule type="cellIs" dxfId="96" priority="227" operator="notEqual">
      <formula>CT13+CU13+CV13+CW13+CX13</formula>
    </cfRule>
  </conditionalFormatting>
  <conditionalFormatting sqref="CY13:CY32">
    <cfRule type="expression" dxfId="95" priority="226">
      <formula>IF(CX13&gt;=1,CY13="")</formula>
    </cfRule>
  </conditionalFormatting>
  <conditionalFormatting sqref="CX13:CX32">
    <cfRule type="expression" dxfId="94" priority="225">
      <formula>IF(CY13&lt;&gt;"",CX13=0)</formula>
    </cfRule>
  </conditionalFormatting>
  <dataValidations count="77">
    <dataValidation type="whole" imeMode="off" operator="greaterThan" allowBlank="1" showInputMessage="1" showErrorMessage="1" errorTitle="面積入力セル" error="面積の単位は㎡_x000a_（小数点第１位切り捨て、整数止め）" sqref="AT13:AY32 BQ13:BV32 CT13:CX32 CM13:CQ32 BA13:BG32 BI13:BM32 CE13:CK32 BX13:CC32 CZ13:DD32 AM13:AR32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計画面積が「0」の場合は入力不要" sqref="DI13:DI32 DG13:DG32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復旧面積が「0」の場合は入力不要" sqref="DL13:DQ32">
      <formula1>0</formula1>
    </dataValidation>
    <dataValidation type="whole" imeMode="off" operator="greaterThan" allowBlank="1" showInputMessage="1" showErrorMessage="1" errorTitle="連携集落数" error="当該項目に該当する集落協定数を入力_x000a_「0」の入力は不要" sqref="EG13:EG32">
      <formula1>0</formula1>
    </dataValidation>
    <dataValidation type="whole" imeMode="off" operator="greaterThan" allowBlank="1" showInputMessage="1" showErrorMessage="1" errorTitle="加算金額" error="金額の単位は円_x000a_（小数点第1位切り捨て、整数止め）" sqref="DW13:DW32">
      <formula1>0</formula1>
    </dataValidation>
    <dataValidation type="whole" imeMode="off" operator="greaterThan" allowBlank="1" showInputMessage="1" showErrorMessage="1" errorTitle="超急傾斜加算額" error="金額の単位は円_x000a_（小数点第1位切り捨て、整数止め）" sqref="EB13:EB32 EM13:EM32 EJ13:EJ32">
      <formula1>0</formula1>
    </dataValidation>
    <dataValidation type="list" imeMode="off" allowBlank="1" showInputMessage="1" showErrorMessage="1" errorTitle="特認基準区分" error="入力するのは1～4のいずれかの数値のみです" sqref="BN13:BN32">
      <formula1>"1,2,3,4"</formula1>
    </dataValidation>
    <dataValidation imeMode="off" operator="greaterThan" allowBlank="1" showInputMessage="1" showErrorMessage="1" error="その他の具体的内容を記載" sqref="CY13:CY32"/>
    <dataValidation type="custom" imeMode="off" operator="greaterThan" allowBlank="1" showInputMessage="1" showErrorMessage="1" error="計算式が入っています。変更しないで下さい。" sqref="CS13:CS32">
      <formula1>"CT14+CU14+CV14+CW14+CX14"</formula1>
    </dataValidation>
    <dataValidation type="custom" imeMode="off" operator="greaterThan" allowBlank="1" showInputMessage="1" showErrorMessage="1" errorTitle="面積入力セル" error="計算式が入っています。変更しないで下さい。_x000a_" sqref="CR13:CR32">
      <formula1>"CS14+CT14+CU14+CV14+CW14+CX14"</formula1>
    </dataValidation>
    <dataValidation type="custom" allowBlank="1" showInputMessage="1" showErrorMessage="1" errorTitle="関数セル" error="計算式が入っています。変更しないで下さい。_x000a_" sqref="EK13:EK32">
      <formula1>"IF(EE14&gt;0,1,0)"</formula1>
    </dataValidation>
    <dataValidation type="custom" operator="notEqual" allowBlank="1" showInputMessage="1" showErrorMessage="1" errorTitle="関数セル" error="計算式が入っています。変更しないで下さい。" sqref="EH13:EH32">
      <formula1>"IF(EB14&gt;0,1,0)"</formula1>
    </dataValidation>
    <dataValidation type="custom" allowBlank="1" showInputMessage="1" showErrorMessage="1" errorTitle="関数セル" error="計算式が入っています。変更しないで下さい。_x000a_" sqref="EC13:EC32">
      <formula1>"IF(DW14&gt;0,1,0)"</formula1>
    </dataValidation>
    <dataValidation type="whole" imeMode="halfAlpha" operator="greaterThan" allowBlank="1" showInputMessage="1" showErrorMessage="1" errorTitle="加算面積" error="面積の単位は㎡_x000a_（小数点第1位切り捨て、整数止め）_x000a_交付面積以下の数字を入力して下さい。" sqref="EL13:EL32 EI13:EI32">
      <formula1>0</formula1>
    </dataValidation>
    <dataValidation type="whole" imeMode="halfAlpha" operator="greaterThan" allowBlank="1" showInputMessage="1" showErrorMessage="1" errorTitle="広域化加算" error="面積の単位は㎡_x000a_（小数点第1位切り捨て、整数止め）_x000a_交付面積以下の数字を入力して下さい。" sqref="ED13:ED32">
      <formula1>0</formula1>
    </dataValidation>
    <dataValidation type="custom" allowBlank="1" showInputMessage="1" showErrorMessage="1" errorTitle="関数セル" error="計算式が入っています。変更しないで下さい。" sqref="AI13:AI32">
      <formula1>"BL12+CP12"</formula1>
    </dataValidation>
    <dataValidation type="custom" allowBlank="1" showInputMessage="1" showErrorMessage="1" errorTitle="関数セル" error="計算式が入っています。変更しないで下さい。" sqref="AH13:AH32">
      <formula1>"BK12+CO12"</formula1>
    </dataValidation>
    <dataValidation type="custom" allowBlank="1" showInputMessage="1" showErrorMessage="1" errorTitle="関数セル" error="計算式が入っています。変更しないで下さい。" sqref="AG13:AG32">
      <formula1>"BJ12+CN12"</formula1>
    </dataValidation>
    <dataValidation type="custom" allowBlank="1" showInputMessage="1" showErrorMessage="1" errorTitle="関数セル" error="計算式が入っています。変更しないで下さい。" sqref="AF13:AF32">
      <formula1>"BI12+CM12"</formula1>
    </dataValidation>
    <dataValidation type="custom" allowBlank="1" showInputMessage="1" showErrorMessage="1" errorTitle="関数セル" error="計算式が入っています。変更しないで下さい。" sqref="AD13:AD32">
      <formula1>"BG12+CK12"</formula1>
    </dataValidation>
    <dataValidation type="custom" allowBlank="1" showInputMessage="1" showErrorMessage="1" errorTitle="関数セル" error="計算式が入っています。変更しないで下さい。" sqref="AC13:AC32">
      <formula1>"BF12+CJ12"</formula1>
    </dataValidation>
    <dataValidation type="custom" allowBlank="1" showInputMessage="1" showErrorMessage="1" errorTitle="関数セル" error="計算式が入っています。変更しないで下さい。" sqref="AB13:AB32">
      <formula1>"BE12+CI12"</formula1>
    </dataValidation>
    <dataValidation type="custom" allowBlank="1" showInputMessage="1" showErrorMessage="1" errorTitle="関数セル" error="計算式が入っています。変更しないで下さい。" sqref="AA13:AA32">
      <formula1>"BD12+CH12"</formula1>
    </dataValidation>
    <dataValidation type="custom" allowBlank="1" showInputMessage="1" showErrorMessage="1" errorTitle="関数セル" error="計算式が入っています。変更しないで下さい。" sqref="Z13:Z32">
      <formula1>"BC12+CG12"</formula1>
    </dataValidation>
    <dataValidation type="custom" allowBlank="1" showInputMessage="1" showErrorMessage="1" errorTitle="関数セル" error="計算式が入っています。変更しないで下さい。" sqref="Y13:Y32">
      <formula1>"BB12+CF12"</formula1>
    </dataValidation>
    <dataValidation type="custom" allowBlank="1" showInputMessage="1" showErrorMessage="1" errorTitle="関数セル" error="計算式が入っています。変更しないで下さい。" sqref="X13:X32">
      <formula1>"BA12+CE12"</formula1>
    </dataValidation>
    <dataValidation type="custom" allowBlank="1" showInputMessage="1" showErrorMessage="1" errorTitle="関数セル" error="計算式が入っています。変更しないで下さい。" sqref="V13:V32">
      <formula1>"AY12+CC12"</formula1>
    </dataValidation>
    <dataValidation type="custom" allowBlank="1" showInputMessage="1" showErrorMessage="1" errorTitle="関数セル" error="計算式が入っています。変更しないで下さい。" sqref="U13:U32">
      <formula1>"AX12+CB12"</formula1>
    </dataValidation>
    <dataValidation type="custom" allowBlank="1" showInputMessage="1" showErrorMessage="1" errorTitle="関数セル" error="計算式が入っています。変更しないで下さい。" sqref="T13:T32">
      <formula1>"AW12+CA12"</formula1>
    </dataValidation>
    <dataValidation type="custom" allowBlank="1" showInputMessage="1" showErrorMessage="1" errorTitle="関数セル" error="入力不要" sqref="S13:S32">
      <formula1>"AV12+BZ12"</formula1>
    </dataValidation>
    <dataValidation type="custom" allowBlank="1" showInputMessage="1" showErrorMessage="1" errorTitle="関数セル" error="計算式が入っています。変更しないで下さい。" sqref="R13:R32">
      <formula1>"AU12+BY12"</formula1>
    </dataValidation>
    <dataValidation type="custom" allowBlank="1" showInputMessage="1" showErrorMessage="1" errorTitle="関数セル" error="計算式が入っています。変更しないで下さい。" sqref="Q13:Q32">
      <formula1>"AT12+BX12"</formula1>
    </dataValidation>
    <dataValidation type="custom" allowBlank="1" showInputMessage="1" showErrorMessage="1" errorTitle="関数セル" error="計算式が入っています。変更しないで下さい。" sqref="O13:O32">
      <formula1>"AR12+BV12"</formula1>
    </dataValidation>
    <dataValidation type="custom" allowBlank="1" showInputMessage="1" showErrorMessage="1" errorTitle="関数セル" error="計算式が入っています。変更しないで下さい。" sqref="N13:N32">
      <formula1>"AQ12+BU12"</formula1>
    </dataValidation>
    <dataValidation type="custom" allowBlank="1" showInputMessage="1" showErrorMessage="1" errorTitle="関数セル" error="計算式が入っています。変更しないで下さい。" sqref="M13:M32">
      <formula1>"AP12+BT12"</formula1>
    </dataValidation>
    <dataValidation type="custom" allowBlank="1" showInputMessage="1" showErrorMessage="1" errorTitle="関数セル" error="計算式が入っています。変更しないで下さい。" sqref="L13:L32">
      <formula1>"AO12+BS12"</formula1>
    </dataValidation>
    <dataValidation type="custom" allowBlank="1" showInputMessage="1" showErrorMessage="1" errorTitle="関数セル" error="計算式が入っています。変更しないで下さい。" sqref="K13:K32">
      <formula1>"AN12+BR12"</formula1>
    </dataValidation>
    <dataValidation type="custom" allowBlank="1" showInputMessage="1" showErrorMessage="1" errorTitle="関数セル" error="計算式が入っています。変更しないで下さい。" sqref="J13:J32">
      <formula1>"AM12+BQ12"</formula1>
    </dataValidation>
    <dataValidation type="custom" allowBlank="1" showInputMessage="1" showErrorMessage="1" errorTitle="関数セル" error="計算式が入っています。変更しないで下さい。" sqref="E13:E32">
      <formula1>"様式２①②!E12"</formula1>
    </dataValidation>
    <dataValidation type="custom" allowBlank="1" showInputMessage="1" showErrorMessage="1" errorTitle="関数セル" error="計算式が入っています。変更しないで下さい。" sqref="D13:D32">
      <formula1>"様式２①②!D12"</formula1>
    </dataValidation>
    <dataValidation type="custom" allowBlank="1" showInputMessage="1" showErrorMessage="1" errorTitle="関数セル" error="計算式が入っています。変更しないで下さい。" sqref="B13:B32">
      <formula1>"様式２①②!B12"</formula1>
    </dataValidation>
    <dataValidation type="custom" allowBlank="1" showInputMessage="1" showErrorMessage="1" errorTitle="関数セル" error="計算式が入っています。変更しないで下さい。" sqref="A13:A32">
      <formula1>"様式２①②!A12"</formula1>
    </dataValidation>
    <dataValidation type="custom" allowBlank="1" showInputMessage="1" showErrorMessage="1" errorTitle="関数セル" error="計算式が入っています。変更しないで下さい。" sqref="I13:I32">
      <formula1>"J12+K12+L12+M12+N12+O12"</formula1>
    </dataValidation>
    <dataValidation type="custom" allowBlank="1" showInputMessage="1" showErrorMessage="1" error="計算式が入っています。変更しないで下さい。" sqref="AS13:AS32">
      <formula1>"AT12+AU12+AV12+AW12+AX12+AY12"</formula1>
    </dataValidation>
    <dataValidation type="custom" allowBlank="1" showInputMessage="1" showErrorMessage="1" errorTitle="関数セル" error="計算式が入っています。変更しないで下さい。" sqref="F13:F32">
      <formula1>"様式２①②!F12"</formula1>
    </dataValidation>
    <dataValidation type="custom" allowBlank="1" showInputMessage="1" showErrorMessage="1" errorTitle="加算面積" error="計算式が入っています。変更しないで下さい。" sqref="DT13:DT32">
      <formula1>"DN12+DO12"</formula1>
    </dataValidation>
    <dataValidation type="custom" imeMode="halfAlpha" allowBlank="1" showInputMessage="1" showErrorMessage="1" errorTitle="取組状況" error="計算式が入っています。変更しないで下さい。" sqref="DS13:DS32">
      <formula1>"IF(SUM(DN12:DO12)&gt;0,1,0)"</formula1>
    </dataValidation>
    <dataValidation type="custom" imeMode="halfAlpha" allowBlank="1" showInputMessage="1" showErrorMessage="1" errorTitle="関数セル" error="計算式が入っています。変更しないで下さい。" sqref="DK13:DK32">
      <formula1>"DF12+DG12+DH12"</formula1>
    </dataValidation>
    <dataValidation type="custom" imeMode="halfAlpha" allowBlank="1" showInputMessage="1" showErrorMessage="1" errorTitle="関数セル" error="計算式が入っています。変更しないで下さい。" sqref="DF13:DF32">
      <formula1>"DA12+DC12"</formula1>
    </dataValidation>
    <dataValidation type="custom" imeMode="halfAlpha" allowBlank="1" showInputMessage="1" showErrorMessage="1" errorTitle="関数セル" error="計算式が入っています。変更しないで下さい。" sqref="DE13:DE32">
      <formula1>"CZ12+DB12"</formula1>
    </dataValidation>
    <dataValidation type="custom" allowBlank="1" showInputMessage="1" showErrorMessage="1" error="計算式が入っています。変更しないで下さい。" sqref="CL13:CL32">
      <formula1>"CM12+CN12+CO12+CP12+CQ12"</formula1>
    </dataValidation>
    <dataValidation type="custom" allowBlank="1" showInputMessage="1" showErrorMessage="1" error="計算式が入っています。変更しないで下さい。" sqref="CD13:CD32">
      <formula1>"CE12+CF12+CG12+CH12+CI12+CJ12+CK12"</formula1>
    </dataValidation>
    <dataValidation type="custom" allowBlank="1" showInputMessage="1" showErrorMessage="1" error="計算式が入っています。変更しないで下さい。" sqref="BP13:BP32">
      <formula1>"BQ12+BR12+BS12+BT12+BU12+BV12"</formula1>
    </dataValidation>
    <dataValidation type="custom" showInputMessage="1" showErrorMessage="1" errorTitle="関数セル" error="計算式が入っています。変更しないで下さい。" sqref="BO13:BO32">
      <formula1>"BP12+BW12+CD12+CL12"</formula1>
    </dataValidation>
    <dataValidation type="custom" imeMode="disabled" allowBlank="1" showInputMessage="1" showErrorMessage="1" error="計算式が入っています。変更しないで下さい。" sqref="BH13:BH32">
      <formula1>"BI12+BJ12+BK12+BL12+BM12"</formula1>
    </dataValidation>
    <dataValidation type="custom" imeMode="disabled" allowBlank="1" showInputMessage="1" showErrorMessage="1" error="計算式が入っています。変更しないで下さい。" sqref="AZ13:AZ32">
      <formula1>"BA12+BB12+BC12+BD12+BE12+BF12+BG12"</formula1>
    </dataValidation>
    <dataValidation type="custom" allowBlank="1" showInputMessage="1" showErrorMessage="1" error="計算式が入っています。変更しないで下さい。" sqref="BW13:BW32">
      <formula1>"BX12+BY12+BZ12+CA12+CB12+CC12"</formula1>
    </dataValidation>
    <dataValidation type="custom" allowBlank="1" showInputMessage="1" showErrorMessage="1" error="計算式が入っています。変更しないで下さい。" sqref="AL13:AL32">
      <formula1>"AM12+AN12+AO12+AP12+AQ12+AR12"</formula1>
    </dataValidation>
    <dataValidation type="custom" allowBlank="1" showInputMessage="1" showErrorMessage="1" errorTitle="関数セル" error="計算式が入っています。変更しないで下さい。" sqref="AK13:AK32">
      <formula1>"AL12+AS12+AZ12+BH12"</formula1>
    </dataValidation>
    <dataValidation type="custom" allowBlank="1" showInputMessage="1" showErrorMessage="1" error="計算式が入っています。変更しないで下さい。" sqref="AE13:AE32">
      <formula1>"AF12+AG12+AH12+AI12+AJ12"</formula1>
    </dataValidation>
    <dataValidation type="custom" allowBlank="1" showInputMessage="1" showErrorMessage="1" error="計算式が入っています。変更しないで下さい。" sqref="W13:W32">
      <formula1>"X12+Y12+Z12+AA12+AB12+AC12+AD12"</formula1>
    </dataValidation>
    <dataValidation type="custom" allowBlank="1" showInputMessage="1" showErrorMessage="1" errorTitle="関数セル" error="計算式が入っています。変更しないで下さい。" sqref="AJ13:AJ32">
      <formula1>"BM12+CQ12"</formula1>
    </dataValidation>
    <dataValidation type="custom" allowBlank="1" showInputMessage="1" showErrorMessage="1" error="計算式が入っています。変更しないで下さい。" sqref="P13:P32">
      <formula1>"Q12+R12+S12+T12+U12+V12"</formula1>
    </dataValidation>
    <dataValidation type="custom" imeMode="off" allowBlank="1" showInputMessage="1" showErrorMessage="1" errorTitle="関数セル" error="計算式が入っています。変更しないで下さい。" sqref="H13:H32">
      <formula1>"I12+P12+W12+AE12"</formula1>
    </dataValidation>
    <dataValidation type="custom" imeMode="halfAlpha" allowBlank="1" showInputMessage="1" showErrorMessage="1" errorTitle="関数セル" error="計算式が入っています。変更しないで下さい。" sqref="G13:G32">
      <formula1>"IF(BO12*AK12&gt;0,""通特併存"",IF(AK12&lt;&gt;0,""通常"",IF(BO12&lt;&gt;0,""特認"",IF(BO12*AK12=0,""""))))"</formula1>
    </dataValidation>
    <dataValidation type="custom" allowBlank="1" showInputMessage="1" showErrorMessage="1" errorTitle="関数セル" error="計算式が入っています。変更しないで下さい。" sqref="C13:C32">
      <formula1>"様式２①②!C12"</formula1>
    </dataValidation>
    <dataValidation type="whole" operator="greaterThan" allowBlank="1" showInputMessage="1" showErrorMessage="1" errorTitle="連携集落数" error="整数で記載" sqref="EF13:EF32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畑・急傾斜）以下の数字を入力" sqref="EA13:EA32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田・急傾斜）以下の数字を入力" sqref="DZ13:DZ32">
      <formula1>0</formula1>
    </dataValidation>
    <dataValidation type="custom" imeMode="halfAlpha" operator="greaterThanOrEqual" allowBlank="1" showInputMessage="1" showErrorMessage="1" errorTitle="取組状況" error="計算式が入っています。変更しないで下さい。" sqref="DX13:DX32">
      <formula1>"IF(SUM(DS12:DT12)&gt;0,1,0)"</formula1>
    </dataValidation>
    <dataValidation type="whole" imeMode="off" operator="greaterThan" allowBlank="1" showInputMessage="1" showErrorMessage="1" error="面積の単位は㎡_x000a_（小数点第1位切り捨て、整数止め）_x000a_交付面積（畑）急傾斜＋緩傾斜以下の数字を入力" sqref="DV13:DV32">
      <formula1>0</formula1>
    </dataValidation>
    <dataValidation type="whole" imeMode="off" operator="greaterThan" allowBlank="1" showInputMessage="1" showErrorMessage="1" errorTitle="田面積" error="面積の単位は㎡_x000a_（小数点第1位切り捨て、整数止め）_x000a_交付面積（田）急傾斜+緩傾斜以下の数字を入力" sqref="DU13:DU32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「0」の場合は入力不要" sqref="DR13:DR32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_x000a_面積が「0」の場合は入力不要" sqref="DJ13:DJ32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面積が「0」の場合は入力不要" sqref="DH13:DH32">
      <formula1>0</formula1>
    </dataValidation>
    <dataValidation type="whole" imeMode="off" operator="greaterThan" allowBlank="1" showInputMessage="1" showErrorMessage="1" errorTitle="広域化加算" error="金額の単位は円_x000a_（小数点第1位切り捨て、整数止め）" sqref="EE13:EE32">
      <formula1>0</formula1>
    </dataValidation>
    <dataValidation type="custom" imeMode="halfAlpha" operator="greaterThanOrEqual" allowBlank="1" showInputMessage="1" showErrorMessage="1" errorTitle="超急傾斜面積" error="計算式が入っています。変更しないで下さい。" sqref="DY13:DY32">
      <formula1>"DS12+DT12"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8" scale="52" orientation="landscape" r:id="rId1"/>
  <headerFooter alignWithMargins="0">
    <oddHeader>&amp;L&amp;18（様式４－１）集落協定ＤＳ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BI109"/>
  <sheetViews>
    <sheetView view="pageBreakPreview" zoomScaleNormal="100" zoomScaleSheetLayoutView="100" workbookViewId="0">
      <selection sqref="A1:XFD1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7" width="7.875" customWidth="1"/>
    <col min="8" max="8" width="28" style="134" customWidth="1"/>
    <col min="9" max="10" width="6.5" style="134" customWidth="1"/>
    <col min="11" max="11" width="28" style="134" customWidth="1"/>
    <col min="12" max="13" width="6.5" style="134" customWidth="1"/>
    <col min="14" max="14" width="28" style="134" customWidth="1"/>
    <col min="15" max="16" width="6.5" style="134" customWidth="1"/>
    <col min="17" max="17" width="7.875" customWidth="1"/>
    <col min="18" max="18" width="6.125" style="134" customWidth="1"/>
    <col min="19" max="26" width="6.25" style="134" customWidth="1"/>
    <col min="27" max="27" width="9.125" style="134" customWidth="1"/>
    <col min="28" max="38" width="6.25" style="134" customWidth="1"/>
    <col min="39" max="39" width="14.25" style="134" customWidth="1"/>
    <col min="40" max="40" width="7.875" customWidth="1"/>
    <col min="41" max="50" width="7.875" style="134" customWidth="1"/>
    <col min="51" max="51" width="24.25" style="134" customWidth="1"/>
    <col min="52" max="53" width="6.5" style="134" customWidth="1"/>
    <col min="54" max="54" width="7.875" customWidth="1"/>
    <col min="55" max="55" width="24.25" style="134" customWidth="1"/>
    <col min="56" max="57" width="6.75" style="134" customWidth="1"/>
    <col min="58" max="58" width="7.875" customWidth="1"/>
    <col min="59" max="59" width="24.25" style="134" customWidth="1"/>
    <col min="60" max="61" width="6.75" style="134" customWidth="1"/>
  </cols>
  <sheetData>
    <row r="1" spans="1:61" s="61" customFormat="1" ht="17.25" customHeight="1" x14ac:dyDescent="0.15">
      <c r="A1" s="31"/>
      <c r="G1" s="32"/>
      <c r="H1" s="118"/>
      <c r="I1" s="118"/>
      <c r="J1" s="118"/>
      <c r="K1" s="118"/>
      <c r="L1" s="118"/>
      <c r="M1" s="118"/>
      <c r="N1" s="118"/>
      <c r="O1" s="118"/>
      <c r="P1" s="118"/>
      <c r="Q1" s="32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32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32"/>
      <c r="BC1" s="118"/>
      <c r="BD1" s="118"/>
      <c r="BE1" s="118"/>
      <c r="BF1" s="32"/>
      <c r="BG1" s="118"/>
      <c r="BH1" s="118"/>
      <c r="BI1" s="118"/>
    </row>
    <row r="2" spans="1:61" s="117" customFormat="1" ht="24" customHeight="1" x14ac:dyDescent="0.15">
      <c r="A2" s="218" t="s">
        <v>123</v>
      </c>
      <c r="B2" s="219"/>
      <c r="C2" s="219"/>
      <c r="D2" s="219"/>
      <c r="E2" s="219"/>
      <c r="F2" s="220"/>
      <c r="G2" s="180" t="s">
        <v>7339</v>
      </c>
      <c r="H2" s="181"/>
      <c r="I2" s="181"/>
      <c r="J2" s="181"/>
      <c r="K2" s="181"/>
      <c r="L2" s="181"/>
      <c r="M2" s="181"/>
      <c r="N2" s="181"/>
      <c r="O2" s="181"/>
      <c r="P2" s="18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79"/>
    </row>
    <row r="3" spans="1:61" s="117" customFormat="1" ht="15.75" customHeight="1" x14ac:dyDescent="0.15">
      <c r="A3" s="222" t="s">
        <v>113</v>
      </c>
      <c r="B3" s="222" t="s">
        <v>8</v>
      </c>
      <c r="C3" s="222" t="s">
        <v>20</v>
      </c>
      <c r="D3" s="222" t="s">
        <v>9</v>
      </c>
      <c r="E3" s="225" t="s">
        <v>41</v>
      </c>
      <c r="F3" s="225"/>
      <c r="G3" s="280" t="s">
        <v>7315</v>
      </c>
      <c r="H3" s="281"/>
      <c r="I3" s="281"/>
      <c r="J3" s="281"/>
      <c r="K3" s="281"/>
      <c r="L3" s="281"/>
      <c r="M3" s="281"/>
      <c r="N3" s="281"/>
      <c r="O3" s="281"/>
      <c r="P3" s="282"/>
      <c r="Q3" s="280" t="s">
        <v>174</v>
      </c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0" t="s">
        <v>7316</v>
      </c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2"/>
      <c r="BB3" s="280" t="s">
        <v>7317</v>
      </c>
      <c r="BC3" s="281"/>
      <c r="BD3" s="281"/>
      <c r="BE3" s="282"/>
      <c r="BF3" s="284" t="s">
        <v>7318</v>
      </c>
      <c r="BG3" s="285"/>
      <c r="BH3" s="285"/>
      <c r="BI3" s="286"/>
    </row>
    <row r="4" spans="1:61" s="117" customFormat="1" ht="15.75" customHeight="1" x14ac:dyDescent="0.15">
      <c r="A4" s="223"/>
      <c r="B4" s="223"/>
      <c r="C4" s="223"/>
      <c r="D4" s="223"/>
      <c r="E4" s="225"/>
      <c r="F4" s="225"/>
      <c r="G4" s="240"/>
      <c r="H4" s="241"/>
      <c r="I4" s="241"/>
      <c r="J4" s="241"/>
      <c r="K4" s="241"/>
      <c r="L4" s="241"/>
      <c r="M4" s="241"/>
      <c r="N4" s="241"/>
      <c r="O4" s="241"/>
      <c r="P4" s="283"/>
      <c r="Q4" s="240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0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83"/>
      <c r="BB4" s="240"/>
      <c r="BC4" s="241"/>
      <c r="BD4" s="241"/>
      <c r="BE4" s="283"/>
      <c r="BF4" s="287"/>
      <c r="BG4" s="288"/>
      <c r="BH4" s="288"/>
      <c r="BI4" s="289"/>
    </row>
    <row r="5" spans="1:61" s="117" customFormat="1" ht="15.75" customHeight="1" x14ac:dyDescent="0.15">
      <c r="A5" s="223"/>
      <c r="B5" s="223"/>
      <c r="C5" s="223"/>
      <c r="D5" s="223"/>
      <c r="E5" s="225"/>
      <c r="F5" s="252" t="s">
        <v>21</v>
      </c>
      <c r="G5" s="290" t="s">
        <v>172</v>
      </c>
      <c r="H5" s="293" t="s">
        <v>7340</v>
      </c>
      <c r="I5" s="294"/>
      <c r="J5" s="295"/>
      <c r="K5" s="293" t="s">
        <v>7341</v>
      </c>
      <c r="L5" s="294"/>
      <c r="M5" s="295"/>
      <c r="N5" s="293" t="s">
        <v>7338</v>
      </c>
      <c r="O5" s="294"/>
      <c r="P5" s="295"/>
      <c r="Q5" s="290" t="s">
        <v>172</v>
      </c>
      <c r="R5" s="119" t="s">
        <v>7342</v>
      </c>
      <c r="S5" s="115"/>
      <c r="T5" s="115"/>
      <c r="U5" s="115"/>
      <c r="V5" s="115"/>
      <c r="W5" s="115"/>
      <c r="X5" s="115"/>
      <c r="Y5" s="115"/>
      <c r="Z5" s="115"/>
      <c r="AA5" s="116"/>
      <c r="AB5" s="119" t="s">
        <v>7343</v>
      </c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6"/>
      <c r="AN5" s="290" t="s">
        <v>168</v>
      </c>
      <c r="AO5" s="309" t="s">
        <v>170</v>
      </c>
      <c r="AP5" s="120"/>
      <c r="AQ5" s="120"/>
      <c r="AR5" s="120"/>
      <c r="AS5" s="120"/>
      <c r="AT5" s="121"/>
      <c r="AU5" s="309" t="s">
        <v>7344</v>
      </c>
      <c r="AV5" s="122"/>
      <c r="AW5" s="122"/>
      <c r="AX5" s="123"/>
      <c r="AY5" s="293" t="s">
        <v>7345</v>
      </c>
      <c r="AZ5" s="294"/>
      <c r="BA5" s="295"/>
      <c r="BB5" s="290" t="s">
        <v>168</v>
      </c>
      <c r="BC5" s="293" t="s">
        <v>7346</v>
      </c>
      <c r="BD5" s="294"/>
      <c r="BE5" s="295"/>
      <c r="BF5" s="291" t="s">
        <v>168</v>
      </c>
      <c r="BG5" s="293" t="s">
        <v>7347</v>
      </c>
      <c r="BH5" s="294"/>
      <c r="BI5" s="320"/>
    </row>
    <row r="6" spans="1:61" s="117" customFormat="1" ht="15.75" customHeight="1" x14ac:dyDescent="0.15">
      <c r="A6" s="223"/>
      <c r="B6" s="223"/>
      <c r="C6" s="223"/>
      <c r="D6" s="223"/>
      <c r="E6" s="225"/>
      <c r="F6" s="253"/>
      <c r="G6" s="291"/>
      <c r="H6" s="296"/>
      <c r="I6" s="297"/>
      <c r="J6" s="298"/>
      <c r="K6" s="296"/>
      <c r="L6" s="297"/>
      <c r="M6" s="298"/>
      <c r="N6" s="303"/>
      <c r="O6" s="304"/>
      <c r="P6" s="305"/>
      <c r="Q6" s="291"/>
      <c r="R6" s="302" t="s">
        <v>7348</v>
      </c>
      <c r="S6" s="302" t="s">
        <v>7349</v>
      </c>
      <c r="T6" s="201" t="s">
        <v>7350</v>
      </c>
      <c r="U6" s="201" t="s">
        <v>7351</v>
      </c>
      <c r="V6" s="201" t="s">
        <v>7352</v>
      </c>
      <c r="W6" s="201" t="s">
        <v>7353</v>
      </c>
      <c r="X6" s="302" t="s">
        <v>7354</v>
      </c>
      <c r="Y6" s="302" t="s">
        <v>7355</v>
      </c>
      <c r="Z6" s="202" t="s">
        <v>22</v>
      </c>
      <c r="AA6" s="47"/>
      <c r="AB6" s="201" t="s">
        <v>7356</v>
      </c>
      <c r="AC6" s="302" t="s">
        <v>7357</v>
      </c>
      <c r="AD6" s="201" t="s">
        <v>7358</v>
      </c>
      <c r="AE6" s="302" t="s">
        <v>7359</v>
      </c>
      <c r="AF6" s="201" t="s">
        <v>7360</v>
      </c>
      <c r="AG6" s="302" t="s">
        <v>7361</v>
      </c>
      <c r="AH6" s="302" t="s">
        <v>7362</v>
      </c>
      <c r="AI6" s="302" t="s">
        <v>7363</v>
      </c>
      <c r="AJ6" s="201" t="s">
        <v>7364</v>
      </c>
      <c r="AK6" s="201" t="s">
        <v>154</v>
      </c>
      <c r="AL6" s="268" t="s">
        <v>22</v>
      </c>
      <c r="AM6" s="47"/>
      <c r="AN6" s="291"/>
      <c r="AO6" s="314"/>
      <c r="AP6" s="124"/>
      <c r="AQ6" s="309" t="s">
        <v>7365</v>
      </c>
      <c r="AR6" s="29"/>
      <c r="AS6" s="312" t="s">
        <v>7366</v>
      </c>
      <c r="AT6" s="29"/>
      <c r="AU6" s="310"/>
      <c r="AV6" s="313" t="s">
        <v>7367</v>
      </c>
      <c r="AW6" s="313" t="s">
        <v>7368</v>
      </c>
      <c r="AX6" s="315" t="s">
        <v>7369</v>
      </c>
      <c r="AY6" s="316"/>
      <c r="AZ6" s="317"/>
      <c r="BA6" s="298"/>
      <c r="BB6" s="291"/>
      <c r="BC6" s="316"/>
      <c r="BD6" s="317"/>
      <c r="BE6" s="298"/>
      <c r="BF6" s="291"/>
      <c r="BG6" s="321"/>
      <c r="BH6" s="322"/>
      <c r="BI6" s="304"/>
    </row>
    <row r="7" spans="1:61" s="117" customFormat="1" ht="15.75" customHeight="1" x14ac:dyDescent="0.15">
      <c r="A7" s="223"/>
      <c r="B7" s="223"/>
      <c r="C7" s="223"/>
      <c r="D7" s="223"/>
      <c r="E7" s="225"/>
      <c r="F7" s="253"/>
      <c r="G7" s="291"/>
      <c r="H7" s="299" t="s">
        <v>7370</v>
      </c>
      <c r="I7" s="299" t="s">
        <v>7371</v>
      </c>
      <c r="J7" s="299" t="s">
        <v>7372</v>
      </c>
      <c r="K7" s="299" t="s">
        <v>7370</v>
      </c>
      <c r="L7" s="299" t="s">
        <v>7371</v>
      </c>
      <c r="M7" s="299" t="s">
        <v>7372</v>
      </c>
      <c r="N7" s="299" t="s">
        <v>7370</v>
      </c>
      <c r="O7" s="299" t="s">
        <v>7371</v>
      </c>
      <c r="P7" s="299" t="s">
        <v>7372</v>
      </c>
      <c r="Q7" s="291"/>
      <c r="R7" s="269"/>
      <c r="S7" s="269"/>
      <c r="T7" s="197"/>
      <c r="U7" s="197"/>
      <c r="V7" s="197"/>
      <c r="W7" s="197"/>
      <c r="X7" s="269"/>
      <c r="Y7" s="269"/>
      <c r="Z7" s="197"/>
      <c r="AA7" s="201" t="s">
        <v>163</v>
      </c>
      <c r="AB7" s="197"/>
      <c r="AC7" s="269"/>
      <c r="AD7" s="197"/>
      <c r="AE7" s="269"/>
      <c r="AF7" s="197"/>
      <c r="AG7" s="269"/>
      <c r="AH7" s="269"/>
      <c r="AI7" s="269"/>
      <c r="AJ7" s="197"/>
      <c r="AK7" s="197"/>
      <c r="AL7" s="269"/>
      <c r="AM7" s="201" t="s">
        <v>163</v>
      </c>
      <c r="AN7" s="291"/>
      <c r="AO7" s="310"/>
      <c r="AP7" s="306" t="s">
        <v>7373</v>
      </c>
      <c r="AQ7" s="310"/>
      <c r="AR7" s="315" t="s">
        <v>7373</v>
      </c>
      <c r="AS7" s="244"/>
      <c r="AT7" s="315" t="s">
        <v>7373</v>
      </c>
      <c r="AU7" s="310"/>
      <c r="AV7" s="310"/>
      <c r="AW7" s="310"/>
      <c r="AX7" s="244"/>
      <c r="AY7" s="300" t="s">
        <v>7370</v>
      </c>
      <c r="AZ7" s="299" t="s">
        <v>7371</v>
      </c>
      <c r="BA7" s="299" t="s">
        <v>7372</v>
      </c>
      <c r="BB7" s="291"/>
      <c r="BC7" s="300" t="s">
        <v>7370</v>
      </c>
      <c r="BD7" s="299" t="s">
        <v>7371</v>
      </c>
      <c r="BE7" s="299" t="s">
        <v>7372</v>
      </c>
      <c r="BF7" s="291"/>
      <c r="BG7" s="299" t="s">
        <v>7370</v>
      </c>
      <c r="BH7" s="299" t="s">
        <v>7371</v>
      </c>
      <c r="BI7" s="299" t="s">
        <v>7372</v>
      </c>
    </row>
    <row r="8" spans="1:61" s="117" customFormat="1" ht="21" customHeight="1" x14ac:dyDescent="0.15">
      <c r="A8" s="223"/>
      <c r="B8" s="223"/>
      <c r="C8" s="223"/>
      <c r="D8" s="223"/>
      <c r="E8" s="225"/>
      <c r="F8" s="253"/>
      <c r="G8" s="291"/>
      <c r="H8" s="300"/>
      <c r="I8" s="300"/>
      <c r="J8" s="300"/>
      <c r="K8" s="300"/>
      <c r="L8" s="300"/>
      <c r="M8" s="300"/>
      <c r="N8" s="300"/>
      <c r="O8" s="300"/>
      <c r="P8" s="300"/>
      <c r="Q8" s="291"/>
      <c r="R8" s="269"/>
      <c r="S8" s="269"/>
      <c r="T8" s="197"/>
      <c r="U8" s="197"/>
      <c r="V8" s="197"/>
      <c r="W8" s="197"/>
      <c r="X8" s="269"/>
      <c r="Y8" s="269"/>
      <c r="Z8" s="197"/>
      <c r="AA8" s="197"/>
      <c r="AB8" s="197"/>
      <c r="AC8" s="269"/>
      <c r="AD8" s="197"/>
      <c r="AE8" s="269"/>
      <c r="AF8" s="197"/>
      <c r="AG8" s="269"/>
      <c r="AH8" s="269"/>
      <c r="AI8" s="269"/>
      <c r="AJ8" s="197"/>
      <c r="AK8" s="197"/>
      <c r="AL8" s="269"/>
      <c r="AM8" s="197"/>
      <c r="AN8" s="291"/>
      <c r="AO8" s="310"/>
      <c r="AP8" s="307"/>
      <c r="AQ8" s="310"/>
      <c r="AR8" s="244"/>
      <c r="AS8" s="244"/>
      <c r="AT8" s="244"/>
      <c r="AU8" s="310"/>
      <c r="AV8" s="310"/>
      <c r="AW8" s="310"/>
      <c r="AX8" s="244"/>
      <c r="AY8" s="300"/>
      <c r="AZ8" s="300"/>
      <c r="BA8" s="300"/>
      <c r="BB8" s="291"/>
      <c r="BC8" s="300"/>
      <c r="BD8" s="300"/>
      <c r="BE8" s="300"/>
      <c r="BF8" s="291"/>
      <c r="BG8" s="318"/>
      <c r="BH8" s="300"/>
      <c r="BI8" s="300"/>
    </row>
    <row r="9" spans="1:61" s="117" customFormat="1" ht="21" customHeight="1" x14ac:dyDescent="0.15">
      <c r="A9" s="223"/>
      <c r="B9" s="223"/>
      <c r="C9" s="223"/>
      <c r="D9" s="223"/>
      <c r="E9" s="225"/>
      <c r="F9" s="253"/>
      <c r="G9" s="291"/>
      <c r="H9" s="300"/>
      <c r="I9" s="300"/>
      <c r="J9" s="300"/>
      <c r="K9" s="300"/>
      <c r="L9" s="300"/>
      <c r="M9" s="300"/>
      <c r="N9" s="300"/>
      <c r="O9" s="300"/>
      <c r="P9" s="300"/>
      <c r="Q9" s="291"/>
      <c r="R9" s="269"/>
      <c r="S9" s="269"/>
      <c r="T9" s="197"/>
      <c r="U9" s="197"/>
      <c r="V9" s="197"/>
      <c r="W9" s="197"/>
      <c r="X9" s="269"/>
      <c r="Y9" s="269"/>
      <c r="Z9" s="197"/>
      <c r="AA9" s="197"/>
      <c r="AB9" s="197"/>
      <c r="AC9" s="269"/>
      <c r="AD9" s="197"/>
      <c r="AE9" s="269"/>
      <c r="AF9" s="197"/>
      <c r="AG9" s="269"/>
      <c r="AH9" s="269"/>
      <c r="AI9" s="269"/>
      <c r="AJ9" s="197"/>
      <c r="AK9" s="197"/>
      <c r="AL9" s="269"/>
      <c r="AM9" s="197"/>
      <c r="AN9" s="291"/>
      <c r="AO9" s="310"/>
      <c r="AP9" s="307"/>
      <c r="AQ9" s="310"/>
      <c r="AR9" s="244"/>
      <c r="AS9" s="244"/>
      <c r="AT9" s="244"/>
      <c r="AU9" s="310"/>
      <c r="AV9" s="310"/>
      <c r="AW9" s="310"/>
      <c r="AX9" s="244"/>
      <c r="AY9" s="300"/>
      <c r="AZ9" s="300"/>
      <c r="BA9" s="300"/>
      <c r="BB9" s="291"/>
      <c r="BC9" s="300"/>
      <c r="BD9" s="300"/>
      <c r="BE9" s="300"/>
      <c r="BF9" s="291"/>
      <c r="BG9" s="318"/>
      <c r="BH9" s="300"/>
      <c r="BI9" s="300"/>
    </row>
    <row r="10" spans="1:61" s="117" customFormat="1" ht="21" customHeight="1" x14ac:dyDescent="0.15">
      <c r="A10" s="224"/>
      <c r="B10" s="224"/>
      <c r="C10" s="224"/>
      <c r="D10" s="224"/>
      <c r="E10" s="225"/>
      <c r="F10" s="253"/>
      <c r="G10" s="292"/>
      <c r="H10" s="301"/>
      <c r="I10" s="301"/>
      <c r="J10" s="301"/>
      <c r="K10" s="301"/>
      <c r="L10" s="301"/>
      <c r="M10" s="301"/>
      <c r="N10" s="301"/>
      <c r="O10" s="301"/>
      <c r="P10" s="301"/>
      <c r="Q10" s="292"/>
      <c r="R10" s="270"/>
      <c r="S10" s="270"/>
      <c r="T10" s="182"/>
      <c r="U10" s="182"/>
      <c r="V10" s="182"/>
      <c r="W10" s="182"/>
      <c r="X10" s="270"/>
      <c r="Y10" s="270"/>
      <c r="Z10" s="182"/>
      <c r="AA10" s="182"/>
      <c r="AB10" s="182"/>
      <c r="AC10" s="270"/>
      <c r="AD10" s="182"/>
      <c r="AE10" s="270"/>
      <c r="AF10" s="182"/>
      <c r="AG10" s="270"/>
      <c r="AH10" s="270"/>
      <c r="AI10" s="270"/>
      <c r="AJ10" s="182"/>
      <c r="AK10" s="182"/>
      <c r="AL10" s="270"/>
      <c r="AM10" s="182"/>
      <c r="AN10" s="292"/>
      <c r="AO10" s="311"/>
      <c r="AP10" s="308"/>
      <c r="AQ10" s="311"/>
      <c r="AR10" s="245"/>
      <c r="AS10" s="245"/>
      <c r="AT10" s="245"/>
      <c r="AU10" s="311"/>
      <c r="AV10" s="311"/>
      <c r="AW10" s="311"/>
      <c r="AX10" s="245"/>
      <c r="AY10" s="301"/>
      <c r="AZ10" s="301"/>
      <c r="BA10" s="301"/>
      <c r="BB10" s="292"/>
      <c r="BC10" s="301"/>
      <c r="BD10" s="301"/>
      <c r="BE10" s="301"/>
      <c r="BF10" s="292"/>
      <c r="BG10" s="319"/>
      <c r="BH10" s="301"/>
      <c r="BI10" s="301"/>
    </row>
    <row r="11" spans="1:61" s="1" customFormat="1" ht="13.5" customHeight="1" x14ac:dyDescent="0.15">
      <c r="A11" s="23" t="s">
        <v>134</v>
      </c>
      <c r="B11" s="2" t="s">
        <v>135</v>
      </c>
      <c r="C11" s="2" t="s">
        <v>136</v>
      </c>
      <c r="D11" s="2" t="s">
        <v>137</v>
      </c>
      <c r="E11" s="2" t="s">
        <v>138</v>
      </c>
      <c r="F11" s="2" t="s">
        <v>139</v>
      </c>
      <c r="G11" s="49" t="s">
        <v>7374</v>
      </c>
      <c r="H11" s="50">
        <f>[2]様式２③④!EM12+1</f>
        <v>199</v>
      </c>
      <c r="I11" s="50">
        <f>H11+1</f>
        <v>200</v>
      </c>
      <c r="J11" s="50">
        <f>I11+1</f>
        <v>201</v>
      </c>
      <c r="K11" s="50">
        <f t="shared" ref="K11:P11" si="0">J11+1</f>
        <v>202</v>
      </c>
      <c r="L11" s="50">
        <f t="shared" si="0"/>
        <v>203</v>
      </c>
      <c r="M11" s="50">
        <f t="shared" si="0"/>
        <v>204</v>
      </c>
      <c r="N11" s="50">
        <f t="shared" si="0"/>
        <v>205</v>
      </c>
      <c r="O11" s="50">
        <f t="shared" si="0"/>
        <v>206</v>
      </c>
      <c r="P11" s="50">
        <f t="shared" si="0"/>
        <v>207</v>
      </c>
      <c r="Q11" s="49" t="s">
        <v>7375</v>
      </c>
      <c r="R11" s="8">
        <f>P11+1</f>
        <v>208</v>
      </c>
      <c r="S11" s="8">
        <f t="shared" ref="S11:AM11" si="1">R11+1</f>
        <v>209</v>
      </c>
      <c r="T11" s="8">
        <f t="shared" si="1"/>
        <v>210</v>
      </c>
      <c r="U11" s="8">
        <f t="shared" si="1"/>
        <v>211</v>
      </c>
      <c r="V11" s="8">
        <f t="shared" si="1"/>
        <v>212</v>
      </c>
      <c r="W11" s="8">
        <f t="shared" si="1"/>
        <v>213</v>
      </c>
      <c r="X11" s="8">
        <f t="shared" si="1"/>
        <v>214</v>
      </c>
      <c r="Y11" s="8">
        <f t="shared" si="1"/>
        <v>215</v>
      </c>
      <c r="Z11" s="8">
        <f t="shared" si="1"/>
        <v>216</v>
      </c>
      <c r="AA11" s="8">
        <f t="shared" si="1"/>
        <v>217</v>
      </c>
      <c r="AB11" s="8">
        <f t="shared" si="1"/>
        <v>218</v>
      </c>
      <c r="AC11" s="8">
        <f t="shared" si="1"/>
        <v>219</v>
      </c>
      <c r="AD11" s="8">
        <f t="shared" si="1"/>
        <v>220</v>
      </c>
      <c r="AE11" s="8">
        <f t="shared" si="1"/>
        <v>221</v>
      </c>
      <c r="AF11" s="8">
        <f t="shared" si="1"/>
        <v>222</v>
      </c>
      <c r="AG11" s="8">
        <f t="shared" si="1"/>
        <v>223</v>
      </c>
      <c r="AH11" s="8">
        <f t="shared" si="1"/>
        <v>224</v>
      </c>
      <c r="AI11" s="8">
        <f t="shared" si="1"/>
        <v>225</v>
      </c>
      <c r="AJ11" s="8">
        <f t="shared" si="1"/>
        <v>226</v>
      </c>
      <c r="AK11" s="8">
        <f t="shared" si="1"/>
        <v>227</v>
      </c>
      <c r="AL11" s="8">
        <f t="shared" si="1"/>
        <v>228</v>
      </c>
      <c r="AM11" s="8">
        <f t="shared" si="1"/>
        <v>229</v>
      </c>
      <c r="AN11" s="49" t="s">
        <v>7376</v>
      </c>
      <c r="AO11" s="9">
        <f>AM11+1</f>
        <v>230</v>
      </c>
      <c r="AP11" s="9">
        <f t="shared" ref="AP11:BA11" si="2">AO11+1</f>
        <v>231</v>
      </c>
      <c r="AQ11" s="50">
        <f t="shared" si="2"/>
        <v>232</v>
      </c>
      <c r="AR11" s="50">
        <f t="shared" si="2"/>
        <v>233</v>
      </c>
      <c r="AS11" s="50">
        <f t="shared" si="2"/>
        <v>234</v>
      </c>
      <c r="AT11" s="50">
        <f t="shared" si="2"/>
        <v>235</v>
      </c>
      <c r="AU11" s="9">
        <f t="shared" si="2"/>
        <v>236</v>
      </c>
      <c r="AV11" s="50">
        <f t="shared" si="2"/>
        <v>237</v>
      </c>
      <c r="AW11" s="50">
        <f t="shared" si="2"/>
        <v>238</v>
      </c>
      <c r="AX11" s="50">
        <f t="shared" si="2"/>
        <v>239</v>
      </c>
      <c r="AY11" s="50">
        <f t="shared" si="2"/>
        <v>240</v>
      </c>
      <c r="AZ11" s="50">
        <f t="shared" si="2"/>
        <v>241</v>
      </c>
      <c r="BA11" s="50">
        <f t="shared" si="2"/>
        <v>242</v>
      </c>
      <c r="BB11" s="49" t="s">
        <v>7377</v>
      </c>
      <c r="BC11" s="50">
        <f>BA11+1</f>
        <v>243</v>
      </c>
      <c r="BD11" s="50">
        <f>BC11+1</f>
        <v>244</v>
      </c>
      <c r="BE11" s="50">
        <f>BD11+1</f>
        <v>245</v>
      </c>
      <c r="BF11" s="49" t="s">
        <v>7378</v>
      </c>
      <c r="BG11" s="50">
        <f>BE11+1</f>
        <v>246</v>
      </c>
      <c r="BH11" s="50">
        <f>BG11+1</f>
        <v>247</v>
      </c>
      <c r="BI11" s="50">
        <f>BH11+1</f>
        <v>248</v>
      </c>
    </row>
    <row r="12" spans="1:61" s="89" customFormat="1" ht="10.5" customHeight="1" thickBot="1" x14ac:dyDescent="0.2">
      <c r="A12" s="79" t="s">
        <v>7279</v>
      </c>
      <c r="B12" s="79" t="s">
        <v>7279</v>
      </c>
      <c r="C12" s="79" t="s">
        <v>7279</v>
      </c>
      <c r="D12" s="79" t="s">
        <v>7279</v>
      </c>
      <c r="E12" s="79" t="s">
        <v>7279</v>
      </c>
      <c r="F12" s="79" t="s">
        <v>7279</v>
      </c>
      <c r="G12" s="79" t="s">
        <v>7279</v>
      </c>
      <c r="H12" s="125" t="s">
        <v>7280</v>
      </c>
      <c r="I12" s="125" t="s">
        <v>7278</v>
      </c>
      <c r="J12" s="125" t="s">
        <v>7278</v>
      </c>
      <c r="K12" s="125" t="s">
        <v>7280</v>
      </c>
      <c r="L12" s="125" t="s">
        <v>7278</v>
      </c>
      <c r="M12" s="125" t="s">
        <v>7278</v>
      </c>
      <c r="N12" s="125" t="s">
        <v>7280</v>
      </c>
      <c r="O12" s="125" t="s">
        <v>7278</v>
      </c>
      <c r="P12" s="125" t="s">
        <v>7278</v>
      </c>
      <c r="Q12" s="79" t="s">
        <v>7279</v>
      </c>
      <c r="R12" s="135" t="s">
        <v>7278</v>
      </c>
      <c r="S12" s="135" t="s">
        <v>7278</v>
      </c>
      <c r="T12" s="135" t="s">
        <v>7278</v>
      </c>
      <c r="U12" s="136" t="s">
        <v>7278</v>
      </c>
      <c r="V12" s="136" t="s">
        <v>7278</v>
      </c>
      <c r="W12" s="135" t="s">
        <v>7278</v>
      </c>
      <c r="X12" s="136" t="s">
        <v>7278</v>
      </c>
      <c r="Y12" s="136" t="s">
        <v>7278</v>
      </c>
      <c r="Z12" s="136" t="s">
        <v>7278</v>
      </c>
      <c r="AA12" s="135" t="s">
        <v>7280</v>
      </c>
      <c r="AB12" s="136" t="s">
        <v>7278</v>
      </c>
      <c r="AC12" s="136" t="s">
        <v>7278</v>
      </c>
      <c r="AD12" s="136" t="s">
        <v>7278</v>
      </c>
      <c r="AE12" s="137" t="s">
        <v>7278</v>
      </c>
      <c r="AF12" s="136" t="s">
        <v>7278</v>
      </c>
      <c r="AG12" s="136" t="s">
        <v>7278</v>
      </c>
      <c r="AH12" s="135" t="s">
        <v>7278</v>
      </c>
      <c r="AI12" s="136" t="s">
        <v>7278</v>
      </c>
      <c r="AJ12" s="136" t="s">
        <v>7278</v>
      </c>
      <c r="AK12" s="136" t="s">
        <v>7278</v>
      </c>
      <c r="AL12" s="136" t="s">
        <v>7278</v>
      </c>
      <c r="AM12" s="136" t="s">
        <v>7280</v>
      </c>
      <c r="AN12" s="79" t="s">
        <v>7279</v>
      </c>
      <c r="AO12" s="20" t="s">
        <v>7279</v>
      </c>
      <c r="AP12" s="20" t="s">
        <v>7279</v>
      </c>
      <c r="AQ12" s="135" t="s">
        <v>7277</v>
      </c>
      <c r="AR12" s="136" t="s">
        <v>7277</v>
      </c>
      <c r="AS12" s="135" t="s">
        <v>7277</v>
      </c>
      <c r="AT12" s="135" t="s">
        <v>7277</v>
      </c>
      <c r="AU12" s="20" t="s">
        <v>7279</v>
      </c>
      <c r="AV12" s="135" t="s">
        <v>7278</v>
      </c>
      <c r="AW12" s="135" t="s">
        <v>7278</v>
      </c>
      <c r="AX12" s="136" t="s">
        <v>7278</v>
      </c>
      <c r="AY12" s="125" t="s">
        <v>7280</v>
      </c>
      <c r="AZ12" s="125" t="s">
        <v>7278</v>
      </c>
      <c r="BA12" s="125" t="s">
        <v>7278</v>
      </c>
      <c r="BB12" s="126" t="s">
        <v>7279</v>
      </c>
      <c r="BC12" s="125" t="s">
        <v>7280</v>
      </c>
      <c r="BD12" s="125" t="s">
        <v>7278</v>
      </c>
      <c r="BE12" s="125" t="s">
        <v>7278</v>
      </c>
      <c r="BF12" s="126" t="s">
        <v>7279</v>
      </c>
      <c r="BG12" s="125" t="s">
        <v>7280</v>
      </c>
      <c r="BH12" s="125" t="s">
        <v>7278</v>
      </c>
      <c r="BI12" s="125" t="s">
        <v>7278</v>
      </c>
    </row>
    <row r="13" spans="1:61" s="58" customFormat="1" ht="14.45" customHeight="1" x14ac:dyDescent="0.15">
      <c r="A13" s="90">
        <f>[2]様式２①②!A459</f>
        <v>414410001</v>
      </c>
      <c r="B13" s="91" t="str">
        <f>[2]様式２①②!B459</f>
        <v>佐賀県</v>
      </c>
      <c r="C13" s="91" t="str">
        <f>[2]様式２①②!C459</f>
        <v>太良町</v>
      </c>
      <c r="D13" s="91">
        <f>[2]様式２①②!D459</f>
        <v>41441</v>
      </c>
      <c r="E13" s="91" t="str">
        <f>[2]様式２①②!E459</f>
        <v>伊福</v>
      </c>
      <c r="F13" s="91">
        <f>[2]様式２①②!F459</f>
        <v>1</v>
      </c>
      <c r="G13" s="127">
        <f>[2]様式２③④!DS459</f>
        <v>0</v>
      </c>
      <c r="H13" s="128"/>
      <c r="I13" s="129"/>
      <c r="J13" s="129"/>
      <c r="K13" s="128"/>
      <c r="L13" s="129"/>
      <c r="M13" s="129"/>
      <c r="N13" s="128"/>
      <c r="O13" s="129"/>
      <c r="P13" s="129"/>
      <c r="Q13" s="127">
        <f>[2]様式２③④!DX459</f>
        <v>0</v>
      </c>
      <c r="R13" s="130"/>
      <c r="S13" s="130"/>
      <c r="T13" s="130"/>
      <c r="U13" s="130"/>
      <c r="V13" s="130"/>
      <c r="W13" s="130"/>
      <c r="X13" s="130"/>
      <c r="Y13" s="130"/>
      <c r="Z13" s="130"/>
      <c r="AA13" s="4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4"/>
      <c r="AN13" s="127">
        <f>[2]様式２③④!EC459</f>
        <v>0</v>
      </c>
      <c r="AO13" s="5">
        <f t="shared" ref="AO13:AP21" si="3">AQ13+AS13</f>
        <v>0</v>
      </c>
      <c r="AP13" s="5">
        <f t="shared" si="3"/>
        <v>0</v>
      </c>
      <c r="AQ13" s="4"/>
      <c r="AR13" s="4"/>
      <c r="AS13" s="4"/>
      <c r="AT13" s="4"/>
      <c r="AU13" s="5">
        <f t="shared" ref="AU13:AU21" si="4">SUM(AV13:AX13)</f>
        <v>0</v>
      </c>
      <c r="AV13" s="130"/>
      <c r="AW13" s="130"/>
      <c r="AX13" s="130"/>
      <c r="AY13" s="132"/>
      <c r="AZ13" s="129"/>
      <c r="BA13" s="129"/>
      <c r="BB13" s="131">
        <f>[2]様式２③④!EH459</f>
        <v>0</v>
      </c>
      <c r="BC13" s="133"/>
      <c r="BD13" s="129"/>
      <c r="BE13" s="129"/>
      <c r="BF13" s="131">
        <f>[2]様式２③④!EK459</f>
        <v>0</v>
      </c>
      <c r="BG13" s="133"/>
      <c r="BH13" s="129"/>
      <c r="BI13" s="129"/>
    </row>
    <row r="14" spans="1:61" s="58" customFormat="1" ht="14.45" customHeight="1" x14ac:dyDescent="0.15">
      <c r="A14" s="90">
        <f>[2]様式２①②!A460</f>
        <v>414410002</v>
      </c>
      <c r="B14" s="91" t="str">
        <f>[2]様式２①②!B460</f>
        <v>佐賀県</v>
      </c>
      <c r="C14" s="91" t="str">
        <f>[2]様式２①②!C460</f>
        <v>太良町</v>
      </c>
      <c r="D14" s="91">
        <f>[2]様式２①②!D460</f>
        <v>41441</v>
      </c>
      <c r="E14" s="91" t="str">
        <f>[2]様式２①②!E460</f>
        <v>江岡</v>
      </c>
      <c r="F14" s="91">
        <f>[2]様式２①②!F460</f>
        <v>2</v>
      </c>
      <c r="G14" s="127">
        <f>[2]様式２③④!DS460</f>
        <v>0</v>
      </c>
      <c r="H14" s="128"/>
      <c r="I14" s="129"/>
      <c r="J14" s="129"/>
      <c r="K14" s="128"/>
      <c r="L14" s="129"/>
      <c r="M14" s="129"/>
      <c r="N14" s="128"/>
      <c r="O14" s="129"/>
      <c r="P14" s="129"/>
      <c r="Q14" s="127">
        <f>[2]様式２③④!DX460</f>
        <v>0</v>
      </c>
      <c r="R14" s="130"/>
      <c r="S14" s="130"/>
      <c r="T14" s="130"/>
      <c r="U14" s="130"/>
      <c r="V14" s="130"/>
      <c r="W14" s="130"/>
      <c r="X14" s="130"/>
      <c r="Y14" s="130"/>
      <c r="Z14" s="130"/>
      <c r="AA14" s="4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4"/>
      <c r="AN14" s="127">
        <f>[2]様式２③④!EC460</f>
        <v>0</v>
      </c>
      <c r="AO14" s="5">
        <f t="shared" si="3"/>
        <v>0</v>
      </c>
      <c r="AP14" s="5">
        <f t="shared" si="3"/>
        <v>0</v>
      </c>
      <c r="AQ14" s="4"/>
      <c r="AR14" s="4"/>
      <c r="AS14" s="4"/>
      <c r="AT14" s="4"/>
      <c r="AU14" s="5">
        <f t="shared" si="4"/>
        <v>0</v>
      </c>
      <c r="AV14" s="130"/>
      <c r="AW14" s="130"/>
      <c r="AX14" s="130"/>
      <c r="AY14" s="132"/>
      <c r="AZ14" s="129"/>
      <c r="BA14" s="129"/>
      <c r="BB14" s="131">
        <f>[2]様式２③④!EH460</f>
        <v>0</v>
      </c>
      <c r="BC14" s="133"/>
      <c r="BD14" s="129"/>
      <c r="BE14" s="129"/>
      <c r="BF14" s="131">
        <f>[2]様式２③④!EK460</f>
        <v>0</v>
      </c>
      <c r="BG14" s="133"/>
      <c r="BH14" s="129"/>
      <c r="BI14" s="129"/>
    </row>
    <row r="15" spans="1:61" s="58" customFormat="1" ht="14.45" customHeight="1" x14ac:dyDescent="0.15">
      <c r="A15" s="90">
        <f>[2]様式２①②!A461</f>
        <v>414410003</v>
      </c>
      <c r="B15" s="91" t="str">
        <f>[2]様式２①②!B461</f>
        <v>佐賀県</v>
      </c>
      <c r="C15" s="91" t="str">
        <f>[2]様式２①②!C461</f>
        <v>太良町</v>
      </c>
      <c r="D15" s="91">
        <f>[2]様式２①②!D461</f>
        <v>41441</v>
      </c>
      <c r="E15" s="91" t="str">
        <f>[2]様式２①②!E461</f>
        <v>早垣</v>
      </c>
      <c r="F15" s="91">
        <f>[2]様式２①②!F461</f>
        <v>3</v>
      </c>
      <c r="G15" s="127">
        <f>[2]様式２③④!DS461</f>
        <v>0</v>
      </c>
      <c r="H15" s="128"/>
      <c r="I15" s="129"/>
      <c r="J15" s="129"/>
      <c r="K15" s="128"/>
      <c r="L15" s="129"/>
      <c r="M15" s="129"/>
      <c r="N15" s="128"/>
      <c r="O15" s="129"/>
      <c r="P15" s="129"/>
      <c r="Q15" s="127">
        <f>[2]様式２③④!DX461</f>
        <v>0</v>
      </c>
      <c r="R15" s="130"/>
      <c r="S15" s="130"/>
      <c r="T15" s="130"/>
      <c r="U15" s="130"/>
      <c r="V15" s="130"/>
      <c r="W15" s="130"/>
      <c r="X15" s="130"/>
      <c r="Y15" s="130"/>
      <c r="Z15" s="130"/>
      <c r="AA15" s="4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4"/>
      <c r="AN15" s="127">
        <f>[2]様式２③④!EC461</f>
        <v>0</v>
      </c>
      <c r="AO15" s="5">
        <f t="shared" si="3"/>
        <v>0</v>
      </c>
      <c r="AP15" s="5">
        <f t="shared" si="3"/>
        <v>0</v>
      </c>
      <c r="AQ15" s="4"/>
      <c r="AR15" s="4"/>
      <c r="AS15" s="4"/>
      <c r="AT15" s="4"/>
      <c r="AU15" s="5">
        <f t="shared" si="4"/>
        <v>0</v>
      </c>
      <c r="AV15" s="130"/>
      <c r="AW15" s="130"/>
      <c r="AX15" s="130"/>
      <c r="AY15" s="132"/>
      <c r="AZ15" s="129"/>
      <c r="BA15" s="129"/>
      <c r="BB15" s="131">
        <f>[2]様式２③④!EH461</f>
        <v>0</v>
      </c>
      <c r="BC15" s="133"/>
      <c r="BD15" s="129"/>
      <c r="BE15" s="129"/>
      <c r="BF15" s="131">
        <f>[2]様式２③④!EK461</f>
        <v>0</v>
      </c>
      <c r="BG15" s="133"/>
      <c r="BH15" s="129"/>
      <c r="BI15" s="129"/>
    </row>
    <row r="16" spans="1:61" s="58" customFormat="1" ht="14.45" customHeight="1" x14ac:dyDescent="0.15">
      <c r="A16" s="90">
        <f>[2]様式２①②!A462</f>
        <v>414410004</v>
      </c>
      <c r="B16" s="91" t="str">
        <f>[2]様式２①②!B462</f>
        <v>佐賀県</v>
      </c>
      <c r="C16" s="91" t="str">
        <f>[2]様式２①②!C462</f>
        <v>太良町</v>
      </c>
      <c r="D16" s="91">
        <f>[2]様式２①②!D462</f>
        <v>41441</v>
      </c>
      <c r="E16" s="91" t="str">
        <f>[2]様式２①②!E462</f>
        <v>瀬戸</v>
      </c>
      <c r="F16" s="91">
        <f>[2]様式２①②!F462</f>
        <v>4</v>
      </c>
      <c r="G16" s="127">
        <f>[2]様式２③④!DS462</f>
        <v>0</v>
      </c>
      <c r="H16" s="128"/>
      <c r="I16" s="129"/>
      <c r="J16" s="129"/>
      <c r="K16" s="128"/>
      <c r="L16" s="129"/>
      <c r="M16" s="129"/>
      <c r="N16" s="128"/>
      <c r="O16" s="129"/>
      <c r="P16" s="129"/>
      <c r="Q16" s="127">
        <f>[2]様式２③④!DX462</f>
        <v>0</v>
      </c>
      <c r="R16" s="130"/>
      <c r="S16" s="130"/>
      <c r="T16" s="130"/>
      <c r="U16" s="130"/>
      <c r="V16" s="130"/>
      <c r="W16" s="130"/>
      <c r="X16" s="130"/>
      <c r="Y16" s="130"/>
      <c r="Z16" s="130"/>
      <c r="AA16" s="4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4"/>
      <c r="AN16" s="127">
        <f>[2]様式２③④!EC462</f>
        <v>0</v>
      </c>
      <c r="AO16" s="5">
        <f t="shared" si="3"/>
        <v>0</v>
      </c>
      <c r="AP16" s="5">
        <f t="shared" si="3"/>
        <v>0</v>
      </c>
      <c r="AQ16" s="4"/>
      <c r="AR16" s="4"/>
      <c r="AS16" s="4"/>
      <c r="AT16" s="4"/>
      <c r="AU16" s="5">
        <f t="shared" si="4"/>
        <v>0</v>
      </c>
      <c r="AV16" s="130"/>
      <c r="AW16" s="130"/>
      <c r="AX16" s="130"/>
      <c r="AY16" s="132"/>
      <c r="AZ16" s="129"/>
      <c r="BA16" s="129"/>
      <c r="BB16" s="131">
        <f>[2]様式２③④!EH462</f>
        <v>0</v>
      </c>
      <c r="BC16" s="133"/>
      <c r="BD16" s="129"/>
      <c r="BE16" s="129"/>
      <c r="BF16" s="131">
        <f>[2]様式２③④!EK462</f>
        <v>0</v>
      </c>
      <c r="BG16" s="133"/>
      <c r="BH16" s="129"/>
      <c r="BI16" s="129"/>
    </row>
    <row r="17" spans="1:61" s="58" customFormat="1" ht="14.45" customHeight="1" x14ac:dyDescent="0.15">
      <c r="A17" s="90">
        <f>[2]様式２①②!A463</f>
        <v>414410005</v>
      </c>
      <c r="B17" s="91" t="str">
        <f>[2]様式２①②!B463</f>
        <v>佐賀県</v>
      </c>
      <c r="C17" s="91" t="str">
        <f>[2]様式２①②!C463</f>
        <v>太良町</v>
      </c>
      <c r="D17" s="91">
        <f>[2]様式２①②!D463</f>
        <v>41441</v>
      </c>
      <c r="E17" s="91" t="str">
        <f>[2]様式２①②!E463</f>
        <v>川原</v>
      </c>
      <c r="F17" s="91">
        <f>[2]様式２①②!F463</f>
        <v>5</v>
      </c>
      <c r="G17" s="127">
        <f>[2]様式２③④!DS463</f>
        <v>0</v>
      </c>
      <c r="H17" s="128"/>
      <c r="I17" s="129"/>
      <c r="J17" s="129"/>
      <c r="K17" s="128"/>
      <c r="L17" s="129"/>
      <c r="M17" s="129"/>
      <c r="N17" s="128"/>
      <c r="O17" s="129"/>
      <c r="P17" s="129"/>
      <c r="Q17" s="127">
        <f>[2]様式２③④!DX463</f>
        <v>0</v>
      </c>
      <c r="R17" s="130"/>
      <c r="S17" s="130"/>
      <c r="T17" s="130"/>
      <c r="U17" s="130"/>
      <c r="V17" s="130"/>
      <c r="W17" s="130"/>
      <c r="X17" s="130"/>
      <c r="Y17" s="130"/>
      <c r="Z17" s="130"/>
      <c r="AA17" s="4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4"/>
      <c r="AN17" s="127">
        <f>[2]様式２③④!EC463</f>
        <v>0</v>
      </c>
      <c r="AO17" s="5">
        <f t="shared" si="3"/>
        <v>0</v>
      </c>
      <c r="AP17" s="5">
        <f t="shared" si="3"/>
        <v>0</v>
      </c>
      <c r="AQ17" s="4"/>
      <c r="AR17" s="4"/>
      <c r="AS17" s="4"/>
      <c r="AT17" s="4"/>
      <c r="AU17" s="5">
        <f t="shared" si="4"/>
        <v>0</v>
      </c>
      <c r="AV17" s="130"/>
      <c r="AW17" s="130"/>
      <c r="AX17" s="130"/>
      <c r="AY17" s="132"/>
      <c r="AZ17" s="129"/>
      <c r="BA17" s="129"/>
      <c r="BB17" s="131">
        <f>[2]様式２③④!EH463</f>
        <v>0</v>
      </c>
      <c r="BC17" s="133"/>
      <c r="BD17" s="129"/>
      <c r="BE17" s="129"/>
      <c r="BF17" s="131">
        <f>[2]様式２③④!EK463</f>
        <v>0</v>
      </c>
      <c r="BG17" s="133"/>
      <c r="BH17" s="129"/>
      <c r="BI17" s="129"/>
    </row>
    <row r="18" spans="1:61" s="58" customFormat="1" ht="14.45" customHeight="1" x14ac:dyDescent="0.15">
      <c r="A18" s="90">
        <f>[2]様式２①②!A464</f>
        <v>414410006</v>
      </c>
      <c r="B18" s="91" t="str">
        <f>[2]様式２①②!B464</f>
        <v>佐賀県</v>
      </c>
      <c r="C18" s="91" t="str">
        <f>[2]様式２①②!C464</f>
        <v>太良町</v>
      </c>
      <c r="D18" s="91">
        <f>[2]様式２①②!D464</f>
        <v>41441</v>
      </c>
      <c r="E18" s="91" t="str">
        <f>[2]様式２①②!E464</f>
        <v>次葉深</v>
      </c>
      <c r="F18" s="91">
        <f>[2]様式２①②!F464</f>
        <v>6</v>
      </c>
      <c r="G18" s="127">
        <f>[2]様式２③④!DS464</f>
        <v>0</v>
      </c>
      <c r="H18" s="128"/>
      <c r="I18" s="129"/>
      <c r="J18" s="129"/>
      <c r="K18" s="128"/>
      <c r="L18" s="129"/>
      <c r="M18" s="129"/>
      <c r="N18" s="128"/>
      <c r="O18" s="129"/>
      <c r="P18" s="129"/>
      <c r="Q18" s="127">
        <f>[2]様式２③④!DX464</f>
        <v>0</v>
      </c>
      <c r="R18" s="130"/>
      <c r="S18" s="130"/>
      <c r="T18" s="130"/>
      <c r="U18" s="130"/>
      <c r="V18" s="130"/>
      <c r="W18" s="130"/>
      <c r="X18" s="130"/>
      <c r="Y18" s="130"/>
      <c r="Z18" s="130"/>
      <c r="AA18" s="4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4"/>
      <c r="AN18" s="127">
        <f>[2]様式２③④!EC464</f>
        <v>0</v>
      </c>
      <c r="AO18" s="5">
        <f t="shared" si="3"/>
        <v>0</v>
      </c>
      <c r="AP18" s="5">
        <f t="shared" si="3"/>
        <v>0</v>
      </c>
      <c r="AQ18" s="4"/>
      <c r="AR18" s="4"/>
      <c r="AS18" s="4"/>
      <c r="AT18" s="4"/>
      <c r="AU18" s="5">
        <f t="shared" si="4"/>
        <v>0</v>
      </c>
      <c r="AV18" s="130"/>
      <c r="AW18" s="130"/>
      <c r="AX18" s="130"/>
      <c r="AY18" s="132"/>
      <c r="AZ18" s="129"/>
      <c r="BA18" s="129"/>
      <c r="BB18" s="131">
        <f>[2]様式２③④!EH464</f>
        <v>0</v>
      </c>
      <c r="BC18" s="133"/>
      <c r="BD18" s="129"/>
      <c r="BE18" s="129"/>
      <c r="BF18" s="131">
        <f>[2]様式２③④!EK464</f>
        <v>0</v>
      </c>
      <c r="BG18" s="133"/>
      <c r="BH18" s="129"/>
      <c r="BI18" s="129"/>
    </row>
    <row r="19" spans="1:61" s="58" customFormat="1" ht="14.45" customHeight="1" x14ac:dyDescent="0.15">
      <c r="A19" s="90">
        <f>[2]様式２①②!A465</f>
        <v>414410007</v>
      </c>
      <c r="B19" s="91" t="str">
        <f>[2]様式２①②!B465</f>
        <v>佐賀県</v>
      </c>
      <c r="C19" s="91" t="str">
        <f>[2]様式２①②!C465</f>
        <v>太良町</v>
      </c>
      <c r="D19" s="91">
        <f>[2]様式２①②!D465</f>
        <v>41441</v>
      </c>
      <c r="E19" s="91" t="str">
        <f>[2]様式２①②!E465</f>
        <v>端月</v>
      </c>
      <c r="F19" s="91">
        <f>[2]様式２①②!F465</f>
        <v>7</v>
      </c>
      <c r="G19" s="127">
        <f>[2]様式２③④!DS465</f>
        <v>0</v>
      </c>
      <c r="H19" s="128"/>
      <c r="I19" s="129"/>
      <c r="J19" s="129"/>
      <c r="K19" s="128"/>
      <c r="L19" s="129"/>
      <c r="M19" s="129"/>
      <c r="N19" s="128"/>
      <c r="O19" s="129"/>
      <c r="P19" s="129"/>
      <c r="Q19" s="127">
        <f>[2]様式２③④!DX465</f>
        <v>0</v>
      </c>
      <c r="R19" s="130"/>
      <c r="S19" s="130"/>
      <c r="T19" s="130"/>
      <c r="U19" s="130"/>
      <c r="V19" s="130"/>
      <c r="W19" s="130"/>
      <c r="X19" s="130"/>
      <c r="Y19" s="130"/>
      <c r="Z19" s="130"/>
      <c r="AA19" s="4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4"/>
      <c r="AN19" s="127">
        <f>[2]様式２③④!EC465</f>
        <v>0</v>
      </c>
      <c r="AO19" s="5">
        <f t="shared" si="3"/>
        <v>0</v>
      </c>
      <c r="AP19" s="5">
        <f t="shared" si="3"/>
        <v>0</v>
      </c>
      <c r="AQ19" s="4"/>
      <c r="AR19" s="4"/>
      <c r="AS19" s="4"/>
      <c r="AT19" s="4"/>
      <c r="AU19" s="5">
        <f t="shared" si="4"/>
        <v>0</v>
      </c>
      <c r="AV19" s="130"/>
      <c r="AW19" s="130"/>
      <c r="AX19" s="130"/>
      <c r="AY19" s="132"/>
      <c r="AZ19" s="129"/>
      <c r="BA19" s="129"/>
      <c r="BB19" s="131">
        <f>[2]様式２③④!EH465</f>
        <v>0</v>
      </c>
      <c r="BC19" s="133"/>
      <c r="BD19" s="129"/>
      <c r="BE19" s="129"/>
      <c r="BF19" s="131">
        <f>[2]様式２③④!EK465</f>
        <v>0</v>
      </c>
      <c r="BG19" s="133"/>
      <c r="BH19" s="129"/>
      <c r="BI19" s="129"/>
    </row>
    <row r="20" spans="1:61" s="58" customFormat="1" ht="14.45" customHeight="1" x14ac:dyDescent="0.15">
      <c r="A20" s="90">
        <f>[2]様式２①②!A466</f>
        <v>414410008</v>
      </c>
      <c r="B20" s="91" t="str">
        <f>[2]様式２①②!B466</f>
        <v>佐賀県</v>
      </c>
      <c r="C20" s="91" t="str">
        <f>[2]様式２①②!C466</f>
        <v>太良町</v>
      </c>
      <c r="D20" s="91">
        <f>[2]様式２①②!D466</f>
        <v>41441</v>
      </c>
      <c r="E20" s="91" t="str">
        <f>[2]様式２①②!E466</f>
        <v>喰場</v>
      </c>
      <c r="F20" s="91">
        <f>[2]様式２①②!F466</f>
        <v>8</v>
      </c>
      <c r="G20" s="127">
        <f>[2]様式２③④!DS466</f>
        <v>0</v>
      </c>
      <c r="H20" s="128"/>
      <c r="I20" s="129"/>
      <c r="J20" s="129"/>
      <c r="K20" s="128"/>
      <c r="L20" s="129"/>
      <c r="M20" s="129"/>
      <c r="N20" s="128"/>
      <c r="O20" s="129"/>
      <c r="P20" s="129"/>
      <c r="Q20" s="127">
        <f>[2]様式２③④!DX466</f>
        <v>0</v>
      </c>
      <c r="R20" s="130"/>
      <c r="S20" s="130"/>
      <c r="T20" s="130"/>
      <c r="U20" s="130"/>
      <c r="V20" s="130"/>
      <c r="W20" s="130"/>
      <c r="X20" s="130"/>
      <c r="Y20" s="130"/>
      <c r="Z20" s="130"/>
      <c r="AA20" s="4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4"/>
      <c r="AN20" s="127">
        <f>[2]様式２③④!EC466</f>
        <v>0</v>
      </c>
      <c r="AO20" s="5">
        <f t="shared" si="3"/>
        <v>0</v>
      </c>
      <c r="AP20" s="5">
        <f t="shared" si="3"/>
        <v>0</v>
      </c>
      <c r="AQ20" s="4"/>
      <c r="AR20" s="4"/>
      <c r="AS20" s="4"/>
      <c r="AT20" s="4"/>
      <c r="AU20" s="5">
        <f t="shared" si="4"/>
        <v>0</v>
      </c>
      <c r="AV20" s="130"/>
      <c r="AW20" s="130"/>
      <c r="AX20" s="130"/>
      <c r="AY20" s="132"/>
      <c r="AZ20" s="129"/>
      <c r="BA20" s="129"/>
      <c r="BB20" s="131">
        <f>[2]様式２③④!EH466</f>
        <v>0</v>
      </c>
      <c r="BC20" s="133"/>
      <c r="BD20" s="129"/>
      <c r="BE20" s="129"/>
      <c r="BF20" s="131">
        <f>[2]様式２③④!EK466</f>
        <v>0</v>
      </c>
      <c r="BG20" s="133"/>
      <c r="BH20" s="129"/>
      <c r="BI20" s="129"/>
    </row>
    <row r="21" spans="1:61" s="58" customFormat="1" ht="14.45" customHeight="1" x14ac:dyDescent="0.15">
      <c r="A21" s="90">
        <f>[2]様式２①②!A467</f>
        <v>414410009</v>
      </c>
      <c r="B21" s="91" t="str">
        <f>[2]様式２①②!B467</f>
        <v>佐賀県</v>
      </c>
      <c r="C21" s="91" t="str">
        <f>[2]様式２①②!C467</f>
        <v>太良町</v>
      </c>
      <c r="D21" s="91">
        <f>[2]様式２①②!D467</f>
        <v>41441</v>
      </c>
      <c r="E21" s="91" t="str">
        <f>[2]様式２①②!E467</f>
        <v>大川内</v>
      </c>
      <c r="F21" s="91">
        <f>[2]様式２①②!F467</f>
        <v>9</v>
      </c>
      <c r="G21" s="127">
        <f>[2]様式２③④!DS467</f>
        <v>0</v>
      </c>
      <c r="H21" s="128"/>
      <c r="I21" s="129"/>
      <c r="J21" s="129"/>
      <c r="K21" s="128"/>
      <c r="L21" s="129"/>
      <c r="M21" s="129"/>
      <c r="N21" s="128"/>
      <c r="O21" s="129"/>
      <c r="P21" s="129"/>
      <c r="Q21" s="127">
        <f>[2]様式２③④!DX467</f>
        <v>0</v>
      </c>
      <c r="R21" s="130"/>
      <c r="S21" s="130"/>
      <c r="T21" s="130"/>
      <c r="U21" s="130"/>
      <c r="V21" s="130"/>
      <c r="W21" s="130"/>
      <c r="X21" s="130"/>
      <c r="Y21" s="130"/>
      <c r="Z21" s="130"/>
      <c r="AA21" s="4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4"/>
      <c r="AN21" s="127">
        <f>[2]様式２③④!EC467</f>
        <v>0</v>
      </c>
      <c r="AO21" s="5">
        <f t="shared" si="3"/>
        <v>0</v>
      </c>
      <c r="AP21" s="5">
        <f t="shared" si="3"/>
        <v>0</v>
      </c>
      <c r="AQ21" s="4"/>
      <c r="AR21" s="4"/>
      <c r="AS21" s="4"/>
      <c r="AT21" s="4"/>
      <c r="AU21" s="5">
        <f t="shared" si="4"/>
        <v>0</v>
      </c>
      <c r="AV21" s="130"/>
      <c r="AW21" s="130"/>
      <c r="AX21" s="130"/>
      <c r="AY21" s="132"/>
      <c r="AZ21" s="129"/>
      <c r="BA21" s="129"/>
      <c r="BB21" s="131">
        <f>[2]様式２③④!EH467</f>
        <v>0</v>
      </c>
      <c r="BC21" s="133"/>
      <c r="BD21" s="129"/>
      <c r="BE21" s="129"/>
      <c r="BF21" s="131">
        <f>[2]様式２③④!EK467</f>
        <v>0</v>
      </c>
      <c r="BG21" s="133"/>
      <c r="BH21" s="129"/>
      <c r="BI21" s="129"/>
    </row>
    <row r="22" spans="1:61" s="58" customFormat="1" ht="14.45" customHeight="1" x14ac:dyDescent="0.15">
      <c r="A22" s="90">
        <f>[2]様式２①②!A468</f>
        <v>414410010</v>
      </c>
      <c r="B22" s="91" t="str">
        <f>[2]様式２①②!B468</f>
        <v>佐賀県</v>
      </c>
      <c r="C22" s="91" t="str">
        <f>[2]様式２①②!C468</f>
        <v>太良町</v>
      </c>
      <c r="D22" s="91">
        <f>[2]様式２①②!D468</f>
        <v>41441</v>
      </c>
      <c r="E22" s="91" t="str">
        <f>[2]様式２①②!E468</f>
        <v>小田</v>
      </c>
      <c r="F22" s="91">
        <f>[2]様式２①②!F468</f>
        <v>10</v>
      </c>
      <c r="G22" s="127">
        <f>[2]様式２③④!DS468</f>
        <v>0</v>
      </c>
      <c r="H22" s="128"/>
      <c r="I22" s="129"/>
      <c r="J22" s="129"/>
      <c r="K22" s="128"/>
      <c r="L22" s="129"/>
      <c r="M22" s="129"/>
      <c r="N22" s="128"/>
      <c r="O22" s="129"/>
      <c r="P22" s="129"/>
      <c r="Q22" s="127">
        <f>[2]様式２③④!DX468</f>
        <v>0</v>
      </c>
      <c r="R22" s="130"/>
      <c r="S22" s="130"/>
      <c r="T22" s="130"/>
      <c r="U22" s="130"/>
      <c r="V22" s="130"/>
      <c r="W22" s="130"/>
      <c r="X22" s="130"/>
      <c r="Y22" s="130"/>
      <c r="Z22" s="130"/>
      <c r="AA22" s="4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4"/>
      <c r="AN22" s="127">
        <f>[2]様式２③④!EC468</f>
        <v>0</v>
      </c>
      <c r="AO22" s="5">
        <f t="shared" ref="AO22:AP32" si="5">AQ22+AS22</f>
        <v>0</v>
      </c>
      <c r="AP22" s="5">
        <f t="shared" si="5"/>
        <v>0</v>
      </c>
      <c r="AQ22" s="4"/>
      <c r="AR22" s="4"/>
      <c r="AS22" s="4"/>
      <c r="AT22" s="4"/>
      <c r="AU22" s="5">
        <f t="shared" ref="AU22:AU32" si="6">SUM(AV22:AX22)</f>
        <v>0</v>
      </c>
      <c r="AV22" s="130"/>
      <c r="AW22" s="130"/>
      <c r="AX22" s="130"/>
      <c r="AY22" s="132"/>
      <c r="AZ22" s="129"/>
      <c r="BA22" s="129"/>
      <c r="BB22" s="131">
        <f>[2]様式２③④!EH468</f>
        <v>0</v>
      </c>
      <c r="BC22" s="133"/>
      <c r="BD22" s="129"/>
      <c r="BE22" s="129"/>
      <c r="BF22" s="131">
        <f>[2]様式２③④!EK468</f>
        <v>0</v>
      </c>
      <c r="BG22" s="133"/>
      <c r="BH22" s="129"/>
      <c r="BI22" s="129"/>
    </row>
    <row r="23" spans="1:61" s="58" customFormat="1" ht="14.45" customHeight="1" x14ac:dyDescent="0.15">
      <c r="A23" s="90">
        <f>[2]様式２①②!A469</f>
        <v>414410011</v>
      </c>
      <c r="B23" s="91" t="str">
        <f>[2]様式２①②!B469</f>
        <v>佐賀県</v>
      </c>
      <c r="C23" s="91" t="str">
        <f>[2]様式２①②!C469</f>
        <v>太良町</v>
      </c>
      <c r="D23" s="91">
        <f>[2]様式２①②!D469</f>
        <v>41441</v>
      </c>
      <c r="E23" s="91" t="str">
        <f>[2]様式２①②!E469</f>
        <v>中尾</v>
      </c>
      <c r="F23" s="91">
        <f>[2]様式２①②!F469</f>
        <v>11</v>
      </c>
      <c r="G23" s="127">
        <f>[2]様式２③④!DS469</f>
        <v>0</v>
      </c>
      <c r="H23" s="128"/>
      <c r="I23" s="129"/>
      <c r="J23" s="129"/>
      <c r="K23" s="128"/>
      <c r="L23" s="129"/>
      <c r="M23" s="129"/>
      <c r="N23" s="128"/>
      <c r="O23" s="129"/>
      <c r="P23" s="129"/>
      <c r="Q23" s="127">
        <f>[2]様式２③④!DX469</f>
        <v>0</v>
      </c>
      <c r="R23" s="130"/>
      <c r="S23" s="130"/>
      <c r="T23" s="130"/>
      <c r="U23" s="130"/>
      <c r="V23" s="130"/>
      <c r="W23" s="130"/>
      <c r="X23" s="130"/>
      <c r="Y23" s="130"/>
      <c r="Z23" s="130"/>
      <c r="AA23" s="4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4"/>
      <c r="AN23" s="127">
        <f>[2]様式２③④!EC469</f>
        <v>0</v>
      </c>
      <c r="AO23" s="5">
        <f t="shared" si="5"/>
        <v>0</v>
      </c>
      <c r="AP23" s="5">
        <f t="shared" si="5"/>
        <v>0</v>
      </c>
      <c r="AQ23" s="4"/>
      <c r="AR23" s="4"/>
      <c r="AS23" s="4"/>
      <c r="AT23" s="4"/>
      <c r="AU23" s="5">
        <f t="shared" si="6"/>
        <v>0</v>
      </c>
      <c r="AV23" s="130"/>
      <c r="AW23" s="130"/>
      <c r="AX23" s="130"/>
      <c r="AY23" s="132"/>
      <c r="AZ23" s="129"/>
      <c r="BA23" s="129"/>
      <c r="BB23" s="131">
        <f>[2]様式２③④!EH469</f>
        <v>0</v>
      </c>
      <c r="BC23" s="133"/>
      <c r="BD23" s="129"/>
      <c r="BE23" s="129"/>
      <c r="BF23" s="131">
        <f>[2]様式２③④!EK469</f>
        <v>0</v>
      </c>
      <c r="BG23" s="133"/>
      <c r="BH23" s="129"/>
      <c r="BI23" s="129"/>
    </row>
    <row r="24" spans="1:61" s="58" customFormat="1" ht="14.45" customHeight="1" x14ac:dyDescent="0.15">
      <c r="A24" s="90">
        <f>[2]様式２①②!A470</f>
        <v>414410012</v>
      </c>
      <c r="B24" s="91" t="str">
        <f>[2]様式２①②!B470</f>
        <v>佐賀県</v>
      </c>
      <c r="C24" s="91" t="str">
        <f>[2]様式２①②!C470</f>
        <v>太良町</v>
      </c>
      <c r="D24" s="91">
        <f>[2]様式２①②!D470</f>
        <v>41441</v>
      </c>
      <c r="E24" s="91" t="str">
        <f>[2]様式２①②!E470</f>
        <v>大野</v>
      </c>
      <c r="F24" s="91">
        <f>[2]様式２①②!F470</f>
        <v>12</v>
      </c>
      <c r="G24" s="127">
        <f>[2]様式２③④!DS470</f>
        <v>0</v>
      </c>
      <c r="H24" s="128"/>
      <c r="I24" s="129"/>
      <c r="J24" s="129"/>
      <c r="K24" s="128"/>
      <c r="L24" s="129"/>
      <c r="M24" s="129"/>
      <c r="N24" s="128"/>
      <c r="O24" s="129"/>
      <c r="P24" s="129"/>
      <c r="Q24" s="127">
        <f>[2]様式２③④!DX470</f>
        <v>0</v>
      </c>
      <c r="R24" s="130"/>
      <c r="S24" s="130"/>
      <c r="T24" s="130"/>
      <c r="U24" s="130"/>
      <c r="V24" s="130"/>
      <c r="W24" s="130"/>
      <c r="X24" s="130"/>
      <c r="Y24" s="130"/>
      <c r="Z24" s="130"/>
      <c r="AA24" s="4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4"/>
      <c r="AN24" s="127">
        <f>[2]様式２③④!EC470</f>
        <v>0</v>
      </c>
      <c r="AO24" s="5">
        <f t="shared" si="5"/>
        <v>0</v>
      </c>
      <c r="AP24" s="5">
        <f t="shared" si="5"/>
        <v>0</v>
      </c>
      <c r="AQ24" s="4"/>
      <c r="AR24" s="4"/>
      <c r="AS24" s="4"/>
      <c r="AT24" s="4"/>
      <c r="AU24" s="5">
        <f t="shared" si="6"/>
        <v>0</v>
      </c>
      <c r="AV24" s="130"/>
      <c r="AW24" s="130"/>
      <c r="AX24" s="130"/>
      <c r="AY24" s="132"/>
      <c r="AZ24" s="129"/>
      <c r="BA24" s="129"/>
      <c r="BB24" s="131">
        <f>[2]様式２③④!EH470</f>
        <v>0</v>
      </c>
      <c r="BC24" s="133"/>
      <c r="BD24" s="129"/>
      <c r="BE24" s="129"/>
      <c r="BF24" s="131">
        <f>[2]様式２③④!EK470</f>
        <v>0</v>
      </c>
      <c r="BG24" s="133"/>
      <c r="BH24" s="129"/>
      <c r="BI24" s="129"/>
    </row>
    <row r="25" spans="1:61" s="58" customFormat="1" ht="14.45" customHeight="1" x14ac:dyDescent="0.15">
      <c r="A25" s="90">
        <f>[2]様式２①②!A471</f>
        <v>414410013</v>
      </c>
      <c r="B25" s="91" t="str">
        <f>[2]様式２①②!B471</f>
        <v>佐賀県</v>
      </c>
      <c r="C25" s="91" t="str">
        <f>[2]様式２①②!C471</f>
        <v>太良町</v>
      </c>
      <c r="D25" s="91">
        <f>[2]様式２①②!D471</f>
        <v>41441</v>
      </c>
      <c r="E25" s="91" t="str">
        <f>[2]様式２①②!E471</f>
        <v>板ノ坂</v>
      </c>
      <c r="F25" s="91">
        <f>[2]様式２①②!F471</f>
        <v>13</v>
      </c>
      <c r="G25" s="127">
        <f>[2]様式２③④!DS471</f>
        <v>0</v>
      </c>
      <c r="H25" s="128"/>
      <c r="I25" s="129"/>
      <c r="J25" s="129"/>
      <c r="K25" s="128"/>
      <c r="L25" s="129"/>
      <c r="M25" s="129"/>
      <c r="N25" s="128"/>
      <c r="O25" s="129"/>
      <c r="P25" s="129"/>
      <c r="Q25" s="127">
        <f>[2]様式２③④!DX471</f>
        <v>0</v>
      </c>
      <c r="R25" s="130"/>
      <c r="S25" s="130"/>
      <c r="T25" s="130"/>
      <c r="U25" s="130"/>
      <c r="V25" s="130"/>
      <c r="W25" s="130"/>
      <c r="X25" s="130"/>
      <c r="Y25" s="130"/>
      <c r="Z25" s="130"/>
      <c r="AA25" s="4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4"/>
      <c r="AN25" s="127">
        <f>[2]様式２③④!EC471</f>
        <v>0</v>
      </c>
      <c r="AO25" s="5">
        <f t="shared" si="5"/>
        <v>0</v>
      </c>
      <c r="AP25" s="5">
        <f t="shared" si="5"/>
        <v>0</v>
      </c>
      <c r="AQ25" s="4"/>
      <c r="AR25" s="4"/>
      <c r="AS25" s="4"/>
      <c r="AT25" s="4"/>
      <c r="AU25" s="5">
        <f t="shared" si="6"/>
        <v>0</v>
      </c>
      <c r="AV25" s="130"/>
      <c r="AW25" s="130"/>
      <c r="AX25" s="130"/>
      <c r="AY25" s="132"/>
      <c r="AZ25" s="129"/>
      <c r="BA25" s="129"/>
      <c r="BB25" s="131">
        <f>[2]様式２③④!EH471</f>
        <v>0</v>
      </c>
      <c r="BC25" s="133"/>
      <c r="BD25" s="129"/>
      <c r="BE25" s="129"/>
      <c r="BF25" s="131">
        <f>[2]様式２③④!EK471</f>
        <v>0</v>
      </c>
      <c r="BG25" s="133"/>
      <c r="BH25" s="129"/>
      <c r="BI25" s="129"/>
    </row>
    <row r="26" spans="1:61" s="58" customFormat="1" ht="14.45" customHeight="1" x14ac:dyDescent="0.15">
      <c r="A26" s="90">
        <f>[2]様式２①②!A472</f>
        <v>414410014</v>
      </c>
      <c r="B26" s="91" t="str">
        <f>[2]様式２①②!B472</f>
        <v>佐賀県</v>
      </c>
      <c r="C26" s="91" t="str">
        <f>[2]様式２①②!C472</f>
        <v>太良町</v>
      </c>
      <c r="D26" s="91">
        <f>[2]様式２①②!D472</f>
        <v>41441</v>
      </c>
      <c r="E26" s="91" t="str">
        <f>[2]様式２①②!E472</f>
        <v>波瀬ノ浦</v>
      </c>
      <c r="F26" s="91">
        <f>[2]様式２①②!F472</f>
        <v>14</v>
      </c>
      <c r="G26" s="127">
        <f>[2]様式２③④!DS472</f>
        <v>0</v>
      </c>
      <c r="H26" s="128"/>
      <c r="I26" s="129"/>
      <c r="J26" s="129"/>
      <c r="K26" s="128"/>
      <c r="L26" s="129"/>
      <c r="M26" s="129"/>
      <c r="N26" s="128"/>
      <c r="O26" s="129"/>
      <c r="P26" s="129"/>
      <c r="Q26" s="127">
        <f>[2]様式２③④!DX472</f>
        <v>0</v>
      </c>
      <c r="R26" s="130"/>
      <c r="S26" s="130"/>
      <c r="T26" s="130"/>
      <c r="U26" s="130"/>
      <c r="V26" s="130"/>
      <c r="W26" s="130"/>
      <c r="X26" s="130"/>
      <c r="Y26" s="130"/>
      <c r="Z26" s="130"/>
      <c r="AA26" s="4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4"/>
      <c r="AN26" s="127">
        <f>[2]様式２③④!EC472</f>
        <v>0</v>
      </c>
      <c r="AO26" s="5">
        <f t="shared" si="5"/>
        <v>0</v>
      </c>
      <c r="AP26" s="5">
        <f t="shared" si="5"/>
        <v>0</v>
      </c>
      <c r="AQ26" s="4"/>
      <c r="AR26" s="4"/>
      <c r="AS26" s="4"/>
      <c r="AT26" s="4"/>
      <c r="AU26" s="5">
        <f t="shared" si="6"/>
        <v>0</v>
      </c>
      <c r="AV26" s="130"/>
      <c r="AW26" s="130"/>
      <c r="AX26" s="130"/>
      <c r="AY26" s="132"/>
      <c r="AZ26" s="129"/>
      <c r="BA26" s="129"/>
      <c r="BB26" s="131">
        <f>[2]様式２③④!EH472</f>
        <v>0</v>
      </c>
      <c r="BC26" s="133"/>
      <c r="BD26" s="129"/>
      <c r="BE26" s="129"/>
      <c r="BF26" s="131">
        <f>[2]様式２③④!EK472</f>
        <v>0</v>
      </c>
      <c r="BG26" s="133"/>
      <c r="BH26" s="129"/>
      <c r="BI26" s="129"/>
    </row>
    <row r="27" spans="1:61" s="58" customFormat="1" ht="14.45" customHeight="1" x14ac:dyDescent="0.15">
      <c r="A27" s="90">
        <f>[2]様式２①②!A473</f>
        <v>414410015</v>
      </c>
      <c r="B27" s="91" t="str">
        <f>[2]様式２①②!B473</f>
        <v>佐賀県</v>
      </c>
      <c r="C27" s="91" t="str">
        <f>[2]様式２①②!C473</f>
        <v>太良町</v>
      </c>
      <c r="D27" s="91">
        <f>[2]様式２①②!D473</f>
        <v>41441</v>
      </c>
      <c r="E27" s="91" t="str">
        <f>[2]様式２①②!E473</f>
        <v>里</v>
      </c>
      <c r="F27" s="91">
        <f>[2]様式２①②!F473</f>
        <v>15</v>
      </c>
      <c r="G27" s="127">
        <f>[2]様式２③④!DS473</f>
        <v>0</v>
      </c>
      <c r="H27" s="128"/>
      <c r="I27" s="129"/>
      <c r="J27" s="129"/>
      <c r="K27" s="128"/>
      <c r="L27" s="129"/>
      <c r="M27" s="129"/>
      <c r="N27" s="128"/>
      <c r="O27" s="129"/>
      <c r="P27" s="129"/>
      <c r="Q27" s="127">
        <f>[2]様式２③④!DX473</f>
        <v>0</v>
      </c>
      <c r="R27" s="130"/>
      <c r="S27" s="130"/>
      <c r="T27" s="130"/>
      <c r="U27" s="130"/>
      <c r="V27" s="130"/>
      <c r="W27" s="130"/>
      <c r="X27" s="130"/>
      <c r="Y27" s="130"/>
      <c r="Z27" s="130"/>
      <c r="AA27" s="4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4"/>
      <c r="AN27" s="127">
        <f>[2]様式２③④!EC473</f>
        <v>0</v>
      </c>
      <c r="AO27" s="5">
        <f t="shared" si="5"/>
        <v>0</v>
      </c>
      <c r="AP27" s="5">
        <f t="shared" si="5"/>
        <v>0</v>
      </c>
      <c r="AQ27" s="4"/>
      <c r="AR27" s="4"/>
      <c r="AS27" s="4"/>
      <c r="AT27" s="4"/>
      <c r="AU27" s="5">
        <f t="shared" si="6"/>
        <v>0</v>
      </c>
      <c r="AV27" s="130"/>
      <c r="AW27" s="130"/>
      <c r="AX27" s="130"/>
      <c r="AY27" s="132"/>
      <c r="AZ27" s="129"/>
      <c r="BA27" s="129"/>
      <c r="BB27" s="131">
        <f>[2]様式２③④!EH473</f>
        <v>0</v>
      </c>
      <c r="BC27" s="133"/>
      <c r="BD27" s="129"/>
      <c r="BE27" s="129"/>
      <c r="BF27" s="131">
        <f>[2]様式２③④!EK473</f>
        <v>0</v>
      </c>
      <c r="BG27" s="133"/>
      <c r="BH27" s="129"/>
      <c r="BI27" s="129"/>
    </row>
    <row r="28" spans="1:61" s="58" customFormat="1" ht="14.45" customHeight="1" x14ac:dyDescent="0.15">
      <c r="A28" s="90">
        <f>[2]様式２①②!A474</f>
        <v>414410016</v>
      </c>
      <c r="B28" s="91" t="str">
        <f>[2]様式２①②!B474</f>
        <v>佐賀県</v>
      </c>
      <c r="C28" s="91" t="str">
        <f>[2]様式２①②!C474</f>
        <v>太良町</v>
      </c>
      <c r="D28" s="91">
        <f>[2]様式２①②!D474</f>
        <v>41441</v>
      </c>
      <c r="E28" s="91" t="str">
        <f>[2]様式２①②!E474</f>
        <v>中畑</v>
      </c>
      <c r="F28" s="91">
        <f>[2]様式２①②!F474</f>
        <v>16</v>
      </c>
      <c r="G28" s="127">
        <f>[2]様式２③④!DS474</f>
        <v>0</v>
      </c>
      <c r="H28" s="128"/>
      <c r="I28" s="129"/>
      <c r="J28" s="129"/>
      <c r="K28" s="128"/>
      <c r="L28" s="129"/>
      <c r="M28" s="129"/>
      <c r="N28" s="128"/>
      <c r="O28" s="129"/>
      <c r="P28" s="129"/>
      <c r="Q28" s="127">
        <f>[2]様式２③④!DX474</f>
        <v>0</v>
      </c>
      <c r="R28" s="130"/>
      <c r="S28" s="130"/>
      <c r="T28" s="130"/>
      <c r="U28" s="130"/>
      <c r="V28" s="130"/>
      <c r="W28" s="130"/>
      <c r="X28" s="130"/>
      <c r="Y28" s="130"/>
      <c r="Z28" s="130"/>
      <c r="AA28" s="4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4"/>
      <c r="AN28" s="127">
        <f>[2]様式２③④!EC474</f>
        <v>0</v>
      </c>
      <c r="AO28" s="5">
        <f t="shared" si="5"/>
        <v>0</v>
      </c>
      <c r="AP28" s="5">
        <f t="shared" si="5"/>
        <v>0</v>
      </c>
      <c r="AQ28" s="4"/>
      <c r="AR28" s="4"/>
      <c r="AS28" s="4"/>
      <c r="AT28" s="4"/>
      <c r="AU28" s="5">
        <f t="shared" si="6"/>
        <v>0</v>
      </c>
      <c r="AV28" s="130"/>
      <c r="AW28" s="130"/>
      <c r="AX28" s="130"/>
      <c r="AY28" s="132"/>
      <c r="AZ28" s="129"/>
      <c r="BA28" s="129"/>
      <c r="BB28" s="131">
        <f>[2]様式２③④!EH474</f>
        <v>0</v>
      </c>
      <c r="BC28" s="133"/>
      <c r="BD28" s="129"/>
      <c r="BE28" s="129"/>
      <c r="BF28" s="131">
        <f>[2]様式２③④!EK474</f>
        <v>0</v>
      </c>
      <c r="BG28" s="133"/>
      <c r="BH28" s="129"/>
      <c r="BI28" s="129"/>
    </row>
    <row r="29" spans="1:61" s="58" customFormat="1" ht="14.45" customHeight="1" x14ac:dyDescent="0.15">
      <c r="A29" s="90">
        <f>[2]様式２①②!A475</f>
        <v>414410017</v>
      </c>
      <c r="B29" s="91" t="str">
        <f>[2]様式２①②!B475</f>
        <v>佐賀県</v>
      </c>
      <c r="C29" s="91" t="str">
        <f>[2]様式２①②!C475</f>
        <v>太良町</v>
      </c>
      <c r="D29" s="91">
        <f>[2]様式２①②!D475</f>
        <v>41441</v>
      </c>
      <c r="E29" s="91" t="str">
        <f>[2]様式２①②!E475</f>
        <v>今里</v>
      </c>
      <c r="F29" s="91">
        <f>[2]様式２①②!F475</f>
        <v>17</v>
      </c>
      <c r="G29" s="127">
        <f>[2]様式２③④!DS475</f>
        <v>0</v>
      </c>
      <c r="H29" s="128"/>
      <c r="I29" s="129"/>
      <c r="J29" s="129"/>
      <c r="K29" s="128"/>
      <c r="L29" s="129"/>
      <c r="M29" s="129"/>
      <c r="N29" s="128"/>
      <c r="O29" s="129"/>
      <c r="P29" s="129"/>
      <c r="Q29" s="127">
        <f>[2]様式２③④!DX475</f>
        <v>0</v>
      </c>
      <c r="R29" s="130"/>
      <c r="S29" s="130"/>
      <c r="T29" s="130"/>
      <c r="U29" s="130"/>
      <c r="V29" s="130"/>
      <c r="W29" s="130"/>
      <c r="X29" s="130"/>
      <c r="Y29" s="130"/>
      <c r="Z29" s="130"/>
      <c r="AA29" s="4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4"/>
      <c r="AN29" s="127">
        <f>[2]様式２③④!EC475</f>
        <v>0</v>
      </c>
      <c r="AO29" s="5">
        <f t="shared" si="5"/>
        <v>0</v>
      </c>
      <c r="AP29" s="5">
        <f t="shared" si="5"/>
        <v>0</v>
      </c>
      <c r="AQ29" s="4"/>
      <c r="AR29" s="4"/>
      <c r="AS29" s="4"/>
      <c r="AT29" s="4"/>
      <c r="AU29" s="5">
        <f t="shared" si="6"/>
        <v>0</v>
      </c>
      <c r="AV29" s="130"/>
      <c r="AW29" s="130"/>
      <c r="AX29" s="130"/>
      <c r="AY29" s="132"/>
      <c r="AZ29" s="129"/>
      <c r="BA29" s="129"/>
      <c r="BB29" s="131">
        <f>[2]様式２③④!EH475</f>
        <v>0</v>
      </c>
      <c r="BC29" s="133"/>
      <c r="BD29" s="129"/>
      <c r="BE29" s="129"/>
      <c r="BF29" s="131">
        <f>[2]様式２③④!EK475</f>
        <v>0</v>
      </c>
      <c r="BG29" s="133"/>
      <c r="BH29" s="129"/>
      <c r="BI29" s="129"/>
    </row>
    <row r="30" spans="1:61" s="58" customFormat="1" ht="14.45" customHeight="1" x14ac:dyDescent="0.15">
      <c r="A30" s="90">
        <f>[2]様式２①②!A476</f>
        <v>414410018</v>
      </c>
      <c r="B30" s="91" t="str">
        <f>[2]様式２①②!B476</f>
        <v>佐賀県</v>
      </c>
      <c r="C30" s="91" t="str">
        <f>[2]様式２①②!C476</f>
        <v>太良町</v>
      </c>
      <c r="D30" s="91">
        <f>[2]様式２①②!D476</f>
        <v>41441</v>
      </c>
      <c r="E30" s="91" t="str">
        <f>[2]様式２①②!E476</f>
        <v>平野</v>
      </c>
      <c r="F30" s="91">
        <f>[2]様式２①②!F476</f>
        <v>18</v>
      </c>
      <c r="G30" s="127">
        <f>[2]様式２③④!DS476</f>
        <v>0</v>
      </c>
      <c r="H30" s="128"/>
      <c r="I30" s="129"/>
      <c r="J30" s="129"/>
      <c r="K30" s="128"/>
      <c r="L30" s="129"/>
      <c r="M30" s="129"/>
      <c r="N30" s="128"/>
      <c r="O30" s="129"/>
      <c r="P30" s="129"/>
      <c r="Q30" s="127">
        <f>[2]様式２③④!DX476</f>
        <v>0</v>
      </c>
      <c r="R30" s="130"/>
      <c r="S30" s="130"/>
      <c r="T30" s="130"/>
      <c r="U30" s="130"/>
      <c r="V30" s="130"/>
      <c r="W30" s="130"/>
      <c r="X30" s="130"/>
      <c r="Y30" s="130"/>
      <c r="Z30" s="130"/>
      <c r="AA30" s="4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4"/>
      <c r="AN30" s="127">
        <f>[2]様式２③④!EC476</f>
        <v>0</v>
      </c>
      <c r="AO30" s="5">
        <f t="shared" si="5"/>
        <v>0</v>
      </c>
      <c r="AP30" s="5">
        <f t="shared" si="5"/>
        <v>0</v>
      </c>
      <c r="AQ30" s="4"/>
      <c r="AR30" s="4"/>
      <c r="AS30" s="4"/>
      <c r="AT30" s="4"/>
      <c r="AU30" s="5">
        <f t="shared" si="6"/>
        <v>0</v>
      </c>
      <c r="AV30" s="130"/>
      <c r="AW30" s="130"/>
      <c r="AX30" s="130"/>
      <c r="AY30" s="132"/>
      <c r="AZ30" s="129"/>
      <c r="BA30" s="129"/>
      <c r="BB30" s="131">
        <f>[2]様式２③④!EH476</f>
        <v>0</v>
      </c>
      <c r="BC30" s="133"/>
      <c r="BD30" s="129"/>
      <c r="BE30" s="129"/>
      <c r="BF30" s="131">
        <f>[2]様式２③④!EK476</f>
        <v>0</v>
      </c>
      <c r="BG30" s="133"/>
      <c r="BH30" s="129"/>
      <c r="BI30" s="129"/>
    </row>
    <row r="31" spans="1:61" s="58" customFormat="1" ht="14.45" customHeight="1" x14ac:dyDescent="0.15">
      <c r="A31" s="90">
        <f>[2]様式２①②!A477</f>
        <v>414410019</v>
      </c>
      <c r="B31" s="91" t="str">
        <f>[2]様式２①②!B477</f>
        <v>佐賀県</v>
      </c>
      <c r="C31" s="91" t="str">
        <f>[2]様式２①②!C477</f>
        <v>太良町</v>
      </c>
      <c r="D31" s="91">
        <f>[2]様式２①②!D477</f>
        <v>41441</v>
      </c>
      <c r="E31" s="91" t="str">
        <f>[2]様式２①②!E477</f>
        <v>黒金</v>
      </c>
      <c r="F31" s="91">
        <f>[2]様式２①②!F477</f>
        <v>19</v>
      </c>
      <c r="G31" s="127">
        <f>[2]様式２③④!DS477</f>
        <v>0</v>
      </c>
      <c r="H31" s="128"/>
      <c r="I31" s="129"/>
      <c r="J31" s="129"/>
      <c r="K31" s="128"/>
      <c r="L31" s="129"/>
      <c r="M31" s="129"/>
      <c r="N31" s="128"/>
      <c r="O31" s="129"/>
      <c r="P31" s="129"/>
      <c r="Q31" s="127">
        <f>[2]様式２③④!DX477</f>
        <v>0</v>
      </c>
      <c r="R31" s="130"/>
      <c r="S31" s="130"/>
      <c r="T31" s="130"/>
      <c r="U31" s="130"/>
      <c r="V31" s="130"/>
      <c r="W31" s="130"/>
      <c r="X31" s="130"/>
      <c r="Y31" s="130"/>
      <c r="Z31" s="130"/>
      <c r="AA31" s="4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4"/>
      <c r="AN31" s="127">
        <f>[2]様式２③④!EC477</f>
        <v>0</v>
      </c>
      <c r="AO31" s="5">
        <f t="shared" si="5"/>
        <v>0</v>
      </c>
      <c r="AP31" s="5">
        <f t="shared" si="5"/>
        <v>0</v>
      </c>
      <c r="AQ31" s="4"/>
      <c r="AR31" s="4"/>
      <c r="AS31" s="4"/>
      <c r="AT31" s="4"/>
      <c r="AU31" s="5">
        <f t="shared" si="6"/>
        <v>0</v>
      </c>
      <c r="AV31" s="130"/>
      <c r="AW31" s="130"/>
      <c r="AX31" s="130"/>
      <c r="AY31" s="132"/>
      <c r="AZ31" s="129"/>
      <c r="BA31" s="129"/>
      <c r="BB31" s="127">
        <f>[2]様式２③④!EH477</f>
        <v>0</v>
      </c>
      <c r="BC31" s="133"/>
      <c r="BD31" s="129"/>
      <c r="BE31" s="129"/>
      <c r="BF31" s="127">
        <f>[2]様式２③④!EK477</f>
        <v>0</v>
      </c>
      <c r="BG31" s="133"/>
      <c r="BH31" s="129"/>
      <c r="BI31" s="129"/>
    </row>
    <row r="32" spans="1:61" s="58" customFormat="1" ht="14.45" customHeight="1" x14ac:dyDescent="0.15">
      <c r="A32" s="90">
        <f>[2]様式２①②!A478</f>
        <v>414410020</v>
      </c>
      <c r="B32" s="91" t="str">
        <f>[2]様式２①②!B478</f>
        <v>佐賀県</v>
      </c>
      <c r="C32" s="91" t="str">
        <f>[2]様式２①②!C478</f>
        <v>太良町</v>
      </c>
      <c r="D32" s="91">
        <f>[2]様式２①②!D478</f>
        <v>41441</v>
      </c>
      <c r="E32" s="91" t="str">
        <f>[2]様式２①②!E478</f>
        <v>青木平</v>
      </c>
      <c r="F32" s="91">
        <f>[2]様式２①②!F478</f>
        <v>20</v>
      </c>
      <c r="G32" s="127">
        <f>[2]様式２③④!DS478</f>
        <v>0</v>
      </c>
      <c r="H32" s="128"/>
      <c r="I32" s="129"/>
      <c r="J32" s="129"/>
      <c r="K32" s="128"/>
      <c r="L32" s="129"/>
      <c r="M32" s="129"/>
      <c r="N32" s="128"/>
      <c r="O32" s="129"/>
      <c r="P32" s="129"/>
      <c r="Q32" s="127">
        <f>[2]様式２③④!DX478</f>
        <v>0</v>
      </c>
      <c r="R32" s="130"/>
      <c r="S32" s="130"/>
      <c r="T32" s="130"/>
      <c r="U32" s="130"/>
      <c r="V32" s="130"/>
      <c r="W32" s="130"/>
      <c r="X32" s="130"/>
      <c r="Y32" s="130"/>
      <c r="Z32" s="130"/>
      <c r="AA32" s="4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4"/>
      <c r="AN32" s="127">
        <f>[2]様式２③④!EC478</f>
        <v>0</v>
      </c>
      <c r="AO32" s="5">
        <f t="shared" si="5"/>
        <v>0</v>
      </c>
      <c r="AP32" s="5">
        <f t="shared" si="5"/>
        <v>0</v>
      </c>
      <c r="AQ32" s="4"/>
      <c r="AR32" s="4"/>
      <c r="AS32" s="4"/>
      <c r="AT32" s="4"/>
      <c r="AU32" s="5">
        <f t="shared" si="6"/>
        <v>0</v>
      </c>
      <c r="AV32" s="130"/>
      <c r="AW32" s="130"/>
      <c r="AX32" s="130"/>
      <c r="AY32" s="132"/>
      <c r="AZ32" s="129"/>
      <c r="BA32" s="129"/>
      <c r="BB32" s="127">
        <f>[2]様式２③④!EH478</f>
        <v>0</v>
      </c>
      <c r="BC32" s="133"/>
      <c r="BD32" s="129"/>
      <c r="BE32" s="129"/>
      <c r="BF32" s="127">
        <f>[2]様式２③④!EK478</f>
        <v>0</v>
      </c>
      <c r="BG32" s="133"/>
      <c r="BH32" s="129"/>
      <c r="BI32" s="129"/>
    </row>
    <row r="33" spans="1:61" s="113" customFormat="1" ht="14.45" customHeight="1" x14ac:dyDescent="0.15">
      <c r="A33" s="167"/>
      <c r="B33" s="112"/>
      <c r="C33" s="112"/>
      <c r="D33" s="112"/>
      <c r="E33" s="112"/>
      <c r="F33" s="112"/>
      <c r="G33" s="169"/>
      <c r="H33" s="170"/>
      <c r="I33" s="171"/>
      <c r="J33" s="171"/>
      <c r="K33" s="170"/>
      <c r="L33" s="171"/>
      <c r="M33" s="171"/>
      <c r="N33" s="170"/>
      <c r="O33" s="171"/>
      <c r="P33" s="171"/>
      <c r="Q33" s="169"/>
      <c r="R33" s="172"/>
      <c r="S33" s="172"/>
      <c r="T33" s="172"/>
      <c r="U33" s="172"/>
      <c r="V33" s="172"/>
      <c r="W33" s="172"/>
      <c r="X33" s="172"/>
      <c r="Y33" s="172"/>
      <c r="Z33" s="172"/>
      <c r="AA33" s="165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65"/>
      <c r="AN33" s="169"/>
      <c r="AO33" s="164"/>
      <c r="AP33" s="164"/>
      <c r="AQ33" s="165"/>
      <c r="AR33" s="165"/>
      <c r="AS33" s="165"/>
      <c r="AT33" s="165"/>
      <c r="AU33" s="164"/>
      <c r="AV33" s="172"/>
      <c r="AW33" s="172"/>
      <c r="AX33" s="172"/>
      <c r="AY33" s="173"/>
      <c r="AZ33" s="171"/>
      <c r="BA33" s="171"/>
      <c r="BB33" s="169"/>
      <c r="BC33" s="174"/>
      <c r="BD33" s="171"/>
      <c r="BE33" s="171"/>
      <c r="BF33" s="169"/>
      <c r="BG33" s="174"/>
      <c r="BH33" s="171"/>
      <c r="BI33" s="171"/>
    </row>
    <row r="34" spans="1:61" s="113" customFormat="1" ht="14.45" customHeight="1" x14ac:dyDescent="0.15">
      <c r="A34" s="167"/>
      <c r="B34" s="112"/>
      <c r="C34" s="112"/>
      <c r="D34" s="112"/>
      <c r="E34" s="112"/>
      <c r="F34" s="112"/>
      <c r="G34" s="169"/>
      <c r="H34" s="170"/>
      <c r="I34" s="171"/>
      <c r="J34" s="171"/>
      <c r="K34" s="170"/>
      <c r="L34" s="171"/>
      <c r="M34" s="171"/>
      <c r="N34" s="170"/>
      <c r="O34" s="171"/>
      <c r="P34" s="171"/>
      <c r="Q34" s="169"/>
      <c r="R34" s="172"/>
      <c r="S34" s="172"/>
      <c r="T34" s="172"/>
      <c r="U34" s="172"/>
      <c r="V34" s="172"/>
      <c r="W34" s="172"/>
      <c r="X34" s="172"/>
      <c r="Y34" s="172"/>
      <c r="Z34" s="172"/>
      <c r="AA34" s="165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65"/>
      <c r="AN34" s="169"/>
      <c r="AO34" s="164"/>
      <c r="AP34" s="164"/>
      <c r="AQ34" s="165"/>
      <c r="AR34" s="165"/>
      <c r="AS34" s="165"/>
      <c r="AT34" s="165"/>
      <c r="AU34" s="164"/>
      <c r="AV34" s="172"/>
      <c r="AW34" s="172"/>
      <c r="AX34" s="172"/>
      <c r="AY34" s="173"/>
      <c r="AZ34" s="171"/>
      <c r="BA34" s="171"/>
      <c r="BB34" s="169"/>
      <c r="BC34" s="174"/>
      <c r="BD34" s="171"/>
      <c r="BE34" s="171"/>
      <c r="BF34" s="169"/>
      <c r="BG34" s="174"/>
      <c r="BH34" s="171"/>
      <c r="BI34" s="171"/>
    </row>
    <row r="35" spans="1:61" s="113" customFormat="1" ht="14.45" customHeight="1" x14ac:dyDescent="0.15">
      <c r="A35" s="167"/>
      <c r="B35" s="112"/>
      <c r="C35" s="112"/>
      <c r="D35" s="112"/>
      <c r="E35" s="112"/>
      <c r="F35" s="112"/>
      <c r="G35" s="169"/>
      <c r="H35" s="170"/>
      <c r="I35" s="171"/>
      <c r="J35" s="171"/>
      <c r="K35" s="170"/>
      <c r="L35" s="171"/>
      <c r="M35" s="171"/>
      <c r="N35" s="170"/>
      <c r="O35" s="171"/>
      <c r="P35" s="171"/>
      <c r="Q35" s="169"/>
      <c r="R35" s="172"/>
      <c r="S35" s="172"/>
      <c r="T35" s="172"/>
      <c r="U35" s="172"/>
      <c r="V35" s="172"/>
      <c r="W35" s="172"/>
      <c r="X35" s="172"/>
      <c r="Y35" s="172"/>
      <c r="Z35" s="172"/>
      <c r="AA35" s="165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65"/>
      <c r="AN35" s="169"/>
      <c r="AO35" s="164"/>
      <c r="AP35" s="164"/>
      <c r="AQ35" s="165"/>
      <c r="AR35" s="165"/>
      <c r="AS35" s="165"/>
      <c r="AT35" s="165"/>
      <c r="AU35" s="164"/>
      <c r="AV35" s="172"/>
      <c r="AW35" s="172"/>
      <c r="AX35" s="172"/>
      <c r="AY35" s="173"/>
      <c r="AZ35" s="171"/>
      <c r="BA35" s="171"/>
      <c r="BB35" s="169"/>
      <c r="BC35" s="174"/>
      <c r="BD35" s="171"/>
      <c r="BE35" s="171"/>
      <c r="BF35" s="169"/>
      <c r="BG35" s="174"/>
      <c r="BH35" s="171"/>
      <c r="BI35" s="171"/>
    </row>
    <row r="36" spans="1:61" s="113" customFormat="1" ht="14.45" customHeight="1" x14ac:dyDescent="0.15">
      <c r="A36" s="167"/>
      <c r="B36" s="112"/>
      <c r="C36" s="112"/>
      <c r="D36" s="112"/>
      <c r="E36" s="112"/>
      <c r="F36" s="112"/>
      <c r="G36" s="169"/>
      <c r="H36" s="170"/>
      <c r="I36" s="171"/>
      <c r="J36" s="171"/>
      <c r="K36" s="170"/>
      <c r="L36" s="171"/>
      <c r="M36" s="171"/>
      <c r="N36" s="170"/>
      <c r="O36" s="171"/>
      <c r="P36" s="171"/>
      <c r="Q36" s="169"/>
      <c r="R36" s="172"/>
      <c r="S36" s="172"/>
      <c r="T36" s="172"/>
      <c r="U36" s="172"/>
      <c r="V36" s="172"/>
      <c r="W36" s="172"/>
      <c r="X36" s="172"/>
      <c r="Y36" s="172"/>
      <c r="Z36" s="172"/>
      <c r="AA36" s="165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65"/>
      <c r="AN36" s="169"/>
      <c r="AO36" s="164"/>
      <c r="AP36" s="164"/>
      <c r="AQ36" s="165"/>
      <c r="AR36" s="165"/>
      <c r="AS36" s="165"/>
      <c r="AT36" s="165"/>
      <c r="AU36" s="164"/>
      <c r="AV36" s="172"/>
      <c r="AW36" s="172"/>
      <c r="AX36" s="172"/>
      <c r="AY36" s="173"/>
      <c r="AZ36" s="171"/>
      <c r="BA36" s="171"/>
      <c r="BB36" s="169"/>
      <c r="BC36" s="174"/>
      <c r="BD36" s="171"/>
      <c r="BE36" s="171"/>
      <c r="BF36" s="169"/>
      <c r="BG36" s="174"/>
      <c r="BH36" s="171"/>
      <c r="BI36" s="171"/>
    </row>
    <row r="37" spans="1:61" s="113" customFormat="1" ht="14.45" customHeight="1" x14ac:dyDescent="0.15">
      <c r="A37" s="167"/>
      <c r="B37" s="112"/>
      <c r="C37" s="112"/>
      <c r="D37" s="112"/>
      <c r="E37" s="112"/>
      <c r="F37" s="112"/>
      <c r="G37" s="169"/>
      <c r="H37" s="170"/>
      <c r="I37" s="171"/>
      <c r="J37" s="171"/>
      <c r="K37" s="170"/>
      <c r="L37" s="171"/>
      <c r="M37" s="171"/>
      <c r="N37" s="170"/>
      <c r="O37" s="171"/>
      <c r="P37" s="171"/>
      <c r="Q37" s="169"/>
      <c r="R37" s="172"/>
      <c r="S37" s="172"/>
      <c r="T37" s="172"/>
      <c r="U37" s="172"/>
      <c r="V37" s="172"/>
      <c r="W37" s="172"/>
      <c r="X37" s="172"/>
      <c r="Y37" s="172"/>
      <c r="Z37" s="172"/>
      <c r="AA37" s="165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65"/>
      <c r="AN37" s="169"/>
      <c r="AO37" s="164"/>
      <c r="AP37" s="164"/>
      <c r="AQ37" s="165"/>
      <c r="AR37" s="165"/>
      <c r="AS37" s="165"/>
      <c r="AT37" s="165"/>
      <c r="AU37" s="164"/>
      <c r="AV37" s="172"/>
      <c r="AW37" s="172"/>
      <c r="AX37" s="172"/>
      <c r="AY37" s="173"/>
      <c r="AZ37" s="171"/>
      <c r="BA37" s="171"/>
      <c r="BB37" s="169"/>
      <c r="BC37" s="174"/>
      <c r="BD37" s="171"/>
      <c r="BE37" s="171"/>
      <c r="BF37" s="169"/>
      <c r="BG37" s="174"/>
      <c r="BH37" s="171"/>
      <c r="BI37" s="171"/>
    </row>
    <row r="38" spans="1:61" s="113" customFormat="1" ht="14.45" customHeight="1" x14ac:dyDescent="0.15">
      <c r="A38" s="167"/>
      <c r="B38" s="112"/>
      <c r="C38" s="112"/>
      <c r="D38" s="112"/>
      <c r="E38" s="112"/>
      <c r="F38" s="112"/>
      <c r="G38" s="169"/>
      <c r="H38" s="170"/>
      <c r="I38" s="171"/>
      <c r="J38" s="171"/>
      <c r="K38" s="170"/>
      <c r="L38" s="171"/>
      <c r="M38" s="171"/>
      <c r="N38" s="170"/>
      <c r="O38" s="171"/>
      <c r="P38" s="171"/>
      <c r="Q38" s="169"/>
      <c r="R38" s="172"/>
      <c r="S38" s="172"/>
      <c r="T38" s="172"/>
      <c r="U38" s="172"/>
      <c r="V38" s="172"/>
      <c r="W38" s="172"/>
      <c r="X38" s="172"/>
      <c r="Y38" s="172"/>
      <c r="Z38" s="172"/>
      <c r="AA38" s="165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65"/>
      <c r="AN38" s="169"/>
      <c r="AO38" s="164"/>
      <c r="AP38" s="164"/>
      <c r="AQ38" s="165"/>
      <c r="AR38" s="165"/>
      <c r="AS38" s="165"/>
      <c r="AT38" s="165"/>
      <c r="AU38" s="164"/>
      <c r="AV38" s="172"/>
      <c r="AW38" s="172"/>
      <c r="AX38" s="172"/>
      <c r="AY38" s="173"/>
      <c r="AZ38" s="171"/>
      <c r="BA38" s="171"/>
      <c r="BB38" s="169"/>
      <c r="BC38" s="174"/>
      <c r="BD38" s="171"/>
      <c r="BE38" s="171"/>
      <c r="BF38" s="169"/>
      <c r="BG38" s="174"/>
      <c r="BH38" s="171"/>
      <c r="BI38" s="171"/>
    </row>
    <row r="39" spans="1:61" s="113" customFormat="1" ht="14.45" customHeight="1" x14ac:dyDescent="0.15">
      <c r="A39" s="167"/>
      <c r="B39" s="112"/>
      <c r="C39" s="112"/>
      <c r="D39" s="112"/>
      <c r="E39" s="112"/>
      <c r="F39" s="112"/>
      <c r="G39" s="169"/>
      <c r="H39" s="170"/>
      <c r="I39" s="171"/>
      <c r="J39" s="171"/>
      <c r="K39" s="170"/>
      <c r="L39" s="171"/>
      <c r="M39" s="171"/>
      <c r="N39" s="170"/>
      <c r="O39" s="171"/>
      <c r="P39" s="171"/>
      <c r="Q39" s="169"/>
      <c r="R39" s="172"/>
      <c r="S39" s="172"/>
      <c r="T39" s="172"/>
      <c r="U39" s="172"/>
      <c r="V39" s="172"/>
      <c r="W39" s="172"/>
      <c r="X39" s="172"/>
      <c r="Y39" s="172"/>
      <c r="Z39" s="172"/>
      <c r="AA39" s="165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65"/>
      <c r="AN39" s="169"/>
      <c r="AO39" s="164"/>
      <c r="AP39" s="164"/>
      <c r="AQ39" s="165"/>
      <c r="AR39" s="165"/>
      <c r="AS39" s="165"/>
      <c r="AT39" s="165"/>
      <c r="AU39" s="164"/>
      <c r="AV39" s="172"/>
      <c r="AW39" s="172"/>
      <c r="AX39" s="172"/>
      <c r="AY39" s="173"/>
      <c r="AZ39" s="171"/>
      <c r="BA39" s="171"/>
      <c r="BB39" s="169"/>
      <c r="BC39" s="174"/>
      <c r="BD39" s="171"/>
      <c r="BE39" s="171"/>
      <c r="BF39" s="169"/>
      <c r="BG39" s="174"/>
      <c r="BH39" s="171"/>
      <c r="BI39" s="171"/>
    </row>
    <row r="40" spans="1:61" s="113" customFormat="1" ht="14.45" customHeight="1" x14ac:dyDescent="0.15">
      <c r="A40" s="167"/>
      <c r="B40" s="112"/>
      <c r="C40" s="112"/>
      <c r="D40" s="112"/>
      <c r="E40" s="112"/>
      <c r="F40" s="112"/>
      <c r="G40" s="169"/>
      <c r="H40" s="170"/>
      <c r="I40" s="171"/>
      <c r="J40" s="171"/>
      <c r="K40" s="170"/>
      <c r="L40" s="171"/>
      <c r="M40" s="171"/>
      <c r="N40" s="170"/>
      <c r="O40" s="171"/>
      <c r="P40" s="171"/>
      <c r="Q40" s="169"/>
      <c r="R40" s="172"/>
      <c r="S40" s="172"/>
      <c r="T40" s="172"/>
      <c r="U40" s="172"/>
      <c r="V40" s="172"/>
      <c r="W40" s="172"/>
      <c r="X40" s="172"/>
      <c r="Y40" s="172"/>
      <c r="Z40" s="172"/>
      <c r="AA40" s="165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65"/>
      <c r="AN40" s="169"/>
      <c r="AO40" s="164"/>
      <c r="AP40" s="164"/>
      <c r="AQ40" s="165"/>
      <c r="AR40" s="165"/>
      <c r="AS40" s="165"/>
      <c r="AT40" s="165"/>
      <c r="AU40" s="164"/>
      <c r="AV40" s="172"/>
      <c r="AW40" s="172"/>
      <c r="AX40" s="172"/>
      <c r="AY40" s="173"/>
      <c r="AZ40" s="171"/>
      <c r="BA40" s="171"/>
      <c r="BB40" s="169"/>
      <c r="BC40" s="174"/>
      <c r="BD40" s="171"/>
      <c r="BE40" s="171"/>
      <c r="BF40" s="169"/>
      <c r="BG40" s="174"/>
      <c r="BH40" s="171"/>
      <c r="BI40" s="171"/>
    </row>
    <row r="41" spans="1:61" s="113" customFormat="1" ht="14.45" customHeight="1" x14ac:dyDescent="0.15">
      <c r="A41" s="167"/>
      <c r="B41" s="112"/>
      <c r="C41" s="112"/>
      <c r="D41" s="112"/>
      <c r="E41" s="112"/>
      <c r="F41" s="112"/>
      <c r="G41" s="169"/>
      <c r="H41" s="170"/>
      <c r="I41" s="171"/>
      <c r="J41" s="171"/>
      <c r="K41" s="170"/>
      <c r="L41" s="171"/>
      <c r="M41" s="171"/>
      <c r="N41" s="170"/>
      <c r="O41" s="171"/>
      <c r="P41" s="171"/>
      <c r="Q41" s="169"/>
      <c r="R41" s="172"/>
      <c r="S41" s="172"/>
      <c r="T41" s="172"/>
      <c r="U41" s="172"/>
      <c r="V41" s="172"/>
      <c r="W41" s="172"/>
      <c r="X41" s="172"/>
      <c r="Y41" s="172"/>
      <c r="Z41" s="172"/>
      <c r="AA41" s="165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65"/>
      <c r="AN41" s="169"/>
      <c r="AO41" s="164"/>
      <c r="AP41" s="164"/>
      <c r="AQ41" s="165"/>
      <c r="AR41" s="165"/>
      <c r="AS41" s="165"/>
      <c r="AT41" s="165"/>
      <c r="AU41" s="164"/>
      <c r="AV41" s="172"/>
      <c r="AW41" s="172"/>
      <c r="AX41" s="172"/>
      <c r="AY41" s="173"/>
      <c r="AZ41" s="171"/>
      <c r="BA41" s="171"/>
      <c r="BB41" s="169"/>
      <c r="BC41" s="174"/>
      <c r="BD41" s="171"/>
      <c r="BE41" s="171"/>
      <c r="BF41" s="169"/>
      <c r="BG41" s="174"/>
      <c r="BH41" s="171"/>
      <c r="BI41" s="171"/>
    </row>
    <row r="42" spans="1:61" s="113" customFormat="1" ht="14.45" customHeight="1" x14ac:dyDescent="0.15">
      <c r="A42" s="167"/>
      <c r="B42" s="112"/>
      <c r="C42" s="112"/>
      <c r="D42" s="112"/>
      <c r="E42" s="112"/>
      <c r="F42" s="112"/>
      <c r="G42" s="169"/>
      <c r="H42" s="170"/>
      <c r="I42" s="171"/>
      <c r="J42" s="171"/>
      <c r="K42" s="170"/>
      <c r="L42" s="171"/>
      <c r="M42" s="171"/>
      <c r="N42" s="170"/>
      <c r="O42" s="171"/>
      <c r="P42" s="171"/>
      <c r="Q42" s="169"/>
      <c r="R42" s="172"/>
      <c r="S42" s="172"/>
      <c r="T42" s="172"/>
      <c r="U42" s="172"/>
      <c r="V42" s="172"/>
      <c r="W42" s="172"/>
      <c r="X42" s="172"/>
      <c r="Y42" s="172"/>
      <c r="Z42" s="172"/>
      <c r="AA42" s="165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65"/>
      <c r="AN42" s="169"/>
      <c r="AO42" s="164"/>
      <c r="AP42" s="164"/>
      <c r="AQ42" s="165"/>
      <c r="AR42" s="165"/>
      <c r="AS42" s="165"/>
      <c r="AT42" s="165"/>
      <c r="AU42" s="164"/>
      <c r="AV42" s="172"/>
      <c r="AW42" s="172"/>
      <c r="AX42" s="172"/>
      <c r="AY42" s="173"/>
      <c r="AZ42" s="171"/>
      <c r="BA42" s="171"/>
      <c r="BB42" s="169"/>
      <c r="BC42" s="174"/>
      <c r="BD42" s="171"/>
      <c r="BE42" s="171"/>
      <c r="BF42" s="169"/>
      <c r="BG42" s="174"/>
      <c r="BH42" s="171"/>
      <c r="BI42" s="171"/>
    </row>
    <row r="43" spans="1:61" s="113" customFormat="1" ht="14.45" customHeight="1" x14ac:dyDescent="0.15">
      <c r="A43" s="167"/>
      <c r="B43" s="112"/>
      <c r="C43" s="112"/>
      <c r="D43" s="112"/>
      <c r="E43" s="112"/>
      <c r="F43" s="112"/>
      <c r="G43" s="169"/>
      <c r="H43" s="170"/>
      <c r="I43" s="171"/>
      <c r="J43" s="171"/>
      <c r="K43" s="170"/>
      <c r="L43" s="171"/>
      <c r="M43" s="171"/>
      <c r="N43" s="170"/>
      <c r="O43" s="171"/>
      <c r="P43" s="171"/>
      <c r="Q43" s="169"/>
      <c r="R43" s="172"/>
      <c r="S43" s="172"/>
      <c r="T43" s="172"/>
      <c r="U43" s="172"/>
      <c r="V43" s="172"/>
      <c r="W43" s="172"/>
      <c r="X43" s="172"/>
      <c r="Y43" s="172"/>
      <c r="Z43" s="172"/>
      <c r="AA43" s="165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65"/>
      <c r="AN43" s="169"/>
      <c r="AO43" s="164"/>
      <c r="AP43" s="164"/>
      <c r="AQ43" s="165"/>
      <c r="AR43" s="165"/>
      <c r="AS43" s="165"/>
      <c r="AT43" s="165"/>
      <c r="AU43" s="164"/>
      <c r="AV43" s="172"/>
      <c r="AW43" s="172"/>
      <c r="AX43" s="172"/>
      <c r="AY43" s="173"/>
      <c r="AZ43" s="171"/>
      <c r="BA43" s="171"/>
      <c r="BB43" s="169"/>
      <c r="BC43" s="174"/>
      <c r="BD43" s="171"/>
      <c r="BE43" s="171"/>
      <c r="BF43" s="169"/>
      <c r="BG43" s="174"/>
      <c r="BH43" s="171"/>
      <c r="BI43" s="171"/>
    </row>
    <row r="44" spans="1:61" s="113" customFormat="1" ht="14.45" customHeight="1" x14ac:dyDescent="0.15">
      <c r="A44" s="167"/>
      <c r="B44" s="112"/>
      <c r="C44" s="112"/>
      <c r="D44" s="112"/>
      <c r="E44" s="112"/>
      <c r="F44" s="112"/>
      <c r="G44" s="169"/>
      <c r="H44" s="170"/>
      <c r="I44" s="171"/>
      <c r="J44" s="171"/>
      <c r="K44" s="170"/>
      <c r="L44" s="171"/>
      <c r="M44" s="171"/>
      <c r="N44" s="170"/>
      <c r="O44" s="171"/>
      <c r="P44" s="171"/>
      <c r="Q44" s="169"/>
      <c r="R44" s="172"/>
      <c r="S44" s="172"/>
      <c r="T44" s="172"/>
      <c r="U44" s="172"/>
      <c r="V44" s="172"/>
      <c r="W44" s="172"/>
      <c r="X44" s="172"/>
      <c r="Y44" s="172"/>
      <c r="Z44" s="172"/>
      <c r="AA44" s="165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65"/>
      <c r="AN44" s="169"/>
      <c r="AO44" s="164"/>
      <c r="AP44" s="164"/>
      <c r="AQ44" s="165"/>
      <c r="AR44" s="165"/>
      <c r="AS44" s="165"/>
      <c r="AT44" s="165"/>
      <c r="AU44" s="164"/>
      <c r="AV44" s="172"/>
      <c r="AW44" s="172"/>
      <c r="AX44" s="172"/>
      <c r="AY44" s="173"/>
      <c r="AZ44" s="171"/>
      <c r="BA44" s="171"/>
      <c r="BB44" s="169"/>
      <c r="BC44" s="174"/>
      <c r="BD44" s="171"/>
      <c r="BE44" s="171"/>
      <c r="BF44" s="169"/>
      <c r="BG44" s="174"/>
      <c r="BH44" s="171"/>
      <c r="BI44" s="171"/>
    </row>
    <row r="45" spans="1:61" s="113" customFormat="1" ht="14.45" customHeight="1" x14ac:dyDescent="0.15">
      <c r="A45" s="167"/>
      <c r="B45" s="112"/>
      <c r="C45" s="112"/>
      <c r="D45" s="112"/>
      <c r="E45" s="112"/>
      <c r="F45" s="112"/>
      <c r="G45" s="169"/>
      <c r="H45" s="170"/>
      <c r="I45" s="171"/>
      <c r="J45" s="171"/>
      <c r="K45" s="170"/>
      <c r="L45" s="171"/>
      <c r="M45" s="171"/>
      <c r="N45" s="170"/>
      <c r="O45" s="171"/>
      <c r="P45" s="171"/>
      <c r="Q45" s="169"/>
      <c r="R45" s="172"/>
      <c r="S45" s="172"/>
      <c r="T45" s="172"/>
      <c r="U45" s="172"/>
      <c r="V45" s="172"/>
      <c r="W45" s="172"/>
      <c r="X45" s="172"/>
      <c r="Y45" s="172"/>
      <c r="Z45" s="172"/>
      <c r="AA45" s="165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65"/>
      <c r="AN45" s="169"/>
      <c r="AO45" s="164"/>
      <c r="AP45" s="164"/>
      <c r="AQ45" s="165"/>
      <c r="AR45" s="165"/>
      <c r="AS45" s="165"/>
      <c r="AT45" s="165"/>
      <c r="AU45" s="164"/>
      <c r="AV45" s="172"/>
      <c r="AW45" s="172"/>
      <c r="AX45" s="172"/>
      <c r="AY45" s="173"/>
      <c r="AZ45" s="171"/>
      <c r="BA45" s="171"/>
      <c r="BB45" s="169"/>
      <c r="BC45" s="174"/>
      <c r="BD45" s="171"/>
      <c r="BE45" s="171"/>
      <c r="BF45" s="169"/>
      <c r="BG45" s="174"/>
      <c r="BH45" s="171"/>
      <c r="BI45" s="171"/>
    </row>
    <row r="46" spans="1:61" s="113" customFormat="1" ht="14.45" customHeight="1" x14ac:dyDescent="0.15">
      <c r="A46" s="167"/>
      <c r="B46" s="112"/>
      <c r="C46" s="112"/>
      <c r="D46" s="112"/>
      <c r="E46" s="112"/>
      <c r="F46" s="112"/>
      <c r="G46" s="169"/>
      <c r="H46" s="170"/>
      <c r="I46" s="171"/>
      <c r="J46" s="171"/>
      <c r="K46" s="170"/>
      <c r="L46" s="171"/>
      <c r="M46" s="171"/>
      <c r="N46" s="170"/>
      <c r="O46" s="171"/>
      <c r="P46" s="171"/>
      <c r="Q46" s="169"/>
      <c r="R46" s="172"/>
      <c r="S46" s="172"/>
      <c r="T46" s="172"/>
      <c r="U46" s="172"/>
      <c r="V46" s="172"/>
      <c r="W46" s="172"/>
      <c r="X46" s="172"/>
      <c r="Y46" s="172"/>
      <c r="Z46" s="172"/>
      <c r="AA46" s="165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65"/>
      <c r="AN46" s="169"/>
      <c r="AO46" s="164"/>
      <c r="AP46" s="164"/>
      <c r="AQ46" s="165"/>
      <c r="AR46" s="165"/>
      <c r="AS46" s="165"/>
      <c r="AT46" s="165"/>
      <c r="AU46" s="164"/>
      <c r="AV46" s="172"/>
      <c r="AW46" s="172"/>
      <c r="AX46" s="172"/>
      <c r="AY46" s="173"/>
      <c r="AZ46" s="171"/>
      <c r="BA46" s="171"/>
      <c r="BB46" s="169"/>
      <c r="BC46" s="174"/>
      <c r="BD46" s="171"/>
      <c r="BE46" s="171"/>
      <c r="BF46" s="169"/>
      <c r="BG46" s="174"/>
      <c r="BH46" s="171"/>
      <c r="BI46" s="171"/>
    </row>
    <row r="47" spans="1:61" s="113" customFormat="1" ht="14.45" customHeight="1" x14ac:dyDescent="0.15">
      <c r="A47" s="167"/>
      <c r="B47" s="112"/>
      <c r="C47" s="112"/>
      <c r="D47" s="112"/>
      <c r="E47" s="112"/>
      <c r="F47" s="112"/>
      <c r="G47" s="169"/>
      <c r="H47" s="170"/>
      <c r="I47" s="171"/>
      <c r="J47" s="171"/>
      <c r="K47" s="170"/>
      <c r="L47" s="171"/>
      <c r="M47" s="171"/>
      <c r="N47" s="170"/>
      <c r="O47" s="171"/>
      <c r="P47" s="171"/>
      <c r="Q47" s="169"/>
      <c r="R47" s="172"/>
      <c r="S47" s="172"/>
      <c r="T47" s="172"/>
      <c r="U47" s="172"/>
      <c r="V47" s="172"/>
      <c r="W47" s="172"/>
      <c r="X47" s="172"/>
      <c r="Y47" s="172"/>
      <c r="Z47" s="172"/>
      <c r="AA47" s="165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65"/>
      <c r="AN47" s="169"/>
      <c r="AO47" s="164"/>
      <c r="AP47" s="164"/>
      <c r="AQ47" s="165"/>
      <c r="AR47" s="165"/>
      <c r="AS47" s="165"/>
      <c r="AT47" s="165"/>
      <c r="AU47" s="164"/>
      <c r="AV47" s="172"/>
      <c r="AW47" s="172"/>
      <c r="AX47" s="172"/>
      <c r="AY47" s="173"/>
      <c r="AZ47" s="171"/>
      <c r="BA47" s="171"/>
      <c r="BB47" s="169"/>
      <c r="BC47" s="174"/>
      <c r="BD47" s="171"/>
      <c r="BE47" s="171"/>
      <c r="BF47" s="169"/>
      <c r="BG47" s="174"/>
      <c r="BH47" s="171"/>
      <c r="BI47" s="171"/>
    </row>
    <row r="48" spans="1:61" s="113" customFormat="1" ht="14.45" customHeight="1" x14ac:dyDescent="0.15">
      <c r="A48" s="167"/>
      <c r="B48" s="112"/>
      <c r="C48" s="112"/>
      <c r="D48" s="112"/>
      <c r="E48" s="112"/>
      <c r="F48" s="112"/>
      <c r="G48" s="169"/>
      <c r="H48" s="170"/>
      <c r="I48" s="171"/>
      <c r="J48" s="171"/>
      <c r="K48" s="170"/>
      <c r="L48" s="171"/>
      <c r="M48" s="171"/>
      <c r="N48" s="170"/>
      <c r="O48" s="171"/>
      <c r="P48" s="171"/>
      <c r="Q48" s="169"/>
      <c r="R48" s="172"/>
      <c r="S48" s="172"/>
      <c r="T48" s="172"/>
      <c r="U48" s="172"/>
      <c r="V48" s="172"/>
      <c r="W48" s="172"/>
      <c r="X48" s="172"/>
      <c r="Y48" s="172"/>
      <c r="Z48" s="172"/>
      <c r="AA48" s="165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65"/>
      <c r="AN48" s="169"/>
      <c r="AO48" s="164"/>
      <c r="AP48" s="164"/>
      <c r="AQ48" s="165"/>
      <c r="AR48" s="165"/>
      <c r="AS48" s="165"/>
      <c r="AT48" s="165"/>
      <c r="AU48" s="164"/>
      <c r="AV48" s="172"/>
      <c r="AW48" s="172"/>
      <c r="AX48" s="172"/>
      <c r="AY48" s="173"/>
      <c r="AZ48" s="171"/>
      <c r="BA48" s="171"/>
      <c r="BB48" s="169"/>
      <c r="BC48" s="174"/>
      <c r="BD48" s="171"/>
      <c r="BE48" s="171"/>
      <c r="BF48" s="169"/>
      <c r="BG48" s="174"/>
      <c r="BH48" s="171"/>
      <c r="BI48" s="171"/>
    </row>
    <row r="49" spans="1:61" s="113" customFormat="1" ht="14.45" customHeight="1" x14ac:dyDescent="0.15">
      <c r="A49" s="167"/>
      <c r="B49" s="112"/>
      <c r="C49" s="112"/>
      <c r="D49" s="112"/>
      <c r="E49" s="112"/>
      <c r="F49" s="112"/>
      <c r="G49" s="169"/>
      <c r="H49" s="170"/>
      <c r="I49" s="171"/>
      <c r="J49" s="171"/>
      <c r="K49" s="170"/>
      <c r="L49" s="171"/>
      <c r="M49" s="171"/>
      <c r="N49" s="170"/>
      <c r="O49" s="171"/>
      <c r="P49" s="171"/>
      <c r="Q49" s="169"/>
      <c r="R49" s="172"/>
      <c r="S49" s="172"/>
      <c r="T49" s="172"/>
      <c r="U49" s="172"/>
      <c r="V49" s="172"/>
      <c r="W49" s="172"/>
      <c r="X49" s="172"/>
      <c r="Y49" s="172"/>
      <c r="Z49" s="172"/>
      <c r="AA49" s="165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65"/>
      <c r="AN49" s="169"/>
      <c r="AO49" s="164"/>
      <c r="AP49" s="164"/>
      <c r="AQ49" s="165"/>
      <c r="AR49" s="165"/>
      <c r="AS49" s="165"/>
      <c r="AT49" s="165"/>
      <c r="AU49" s="164"/>
      <c r="AV49" s="172"/>
      <c r="AW49" s="172"/>
      <c r="AX49" s="172"/>
      <c r="AY49" s="173"/>
      <c r="AZ49" s="171"/>
      <c r="BA49" s="171"/>
      <c r="BB49" s="169"/>
      <c r="BC49" s="174"/>
      <c r="BD49" s="171"/>
      <c r="BE49" s="171"/>
      <c r="BF49" s="169"/>
      <c r="BG49" s="174"/>
      <c r="BH49" s="171"/>
      <c r="BI49" s="171"/>
    </row>
    <row r="50" spans="1:61" s="113" customFormat="1" ht="14.45" customHeight="1" x14ac:dyDescent="0.15">
      <c r="A50" s="167"/>
      <c r="B50" s="112"/>
      <c r="C50" s="112"/>
      <c r="D50" s="112"/>
      <c r="E50" s="112"/>
      <c r="F50" s="112"/>
      <c r="G50" s="169"/>
      <c r="H50" s="170"/>
      <c r="I50" s="171"/>
      <c r="J50" s="171"/>
      <c r="K50" s="170"/>
      <c r="L50" s="171"/>
      <c r="M50" s="171"/>
      <c r="N50" s="170"/>
      <c r="O50" s="171"/>
      <c r="P50" s="171"/>
      <c r="Q50" s="169"/>
      <c r="R50" s="172"/>
      <c r="S50" s="172"/>
      <c r="T50" s="172"/>
      <c r="U50" s="172"/>
      <c r="V50" s="172"/>
      <c r="W50" s="172"/>
      <c r="X50" s="172"/>
      <c r="Y50" s="172"/>
      <c r="Z50" s="172"/>
      <c r="AA50" s="165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65"/>
      <c r="AN50" s="169"/>
      <c r="AO50" s="164"/>
      <c r="AP50" s="164"/>
      <c r="AQ50" s="165"/>
      <c r="AR50" s="165"/>
      <c r="AS50" s="165"/>
      <c r="AT50" s="165"/>
      <c r="AU50" s="164"/>
      <c r="AV50" s="172"/>
      <c r="AW50" s="172"/>
      <c r="AX50" s="172"/>
      <c r="AY50" s="173"/>
      <c r="AZ50" s="171"/>
      <c r="BA50" s="171"/>
      <c r="BB50" s="169"/>
      <c r="BC50" s="174"/>
      <c r="BD50" s="171"/>
      <c r="BE50" s="171"/>
      <c r="BF50" s="169"/>
      <c r="BG50" s="174"/>
      <c r="BH50" s="171"/>
      <c r="BI50" s="171"/>
    </row>
    <row r="51" spans="1:61" s="113" customFormat="1" ht="14.45" customHeight="1" x14ac:dyDescent="0.15">
      <c r="A51" s="167"/>
      <c r="B51" s="112"/>
      <c r="C51" s="112"/>
      <c r="D51" s="112"/>
      <c r="E51" s="112"/>
      <c r="F51" s="112"/>
      <c r="G51" s="169"/>
      <c r="H51" s="170"/>
      <c r="I51" s="171"/>
      <c r="J51" s="171"/>
      <c r="K51" s="170"/>
      <c r="L51" s="171"/>
      <c r="M51" s="171"/>
      <c r="N51" s="170"/>
      <c r="O51" s="171"/>
      <c r="P51" s="171"/>
      <c r="Q51" s="169"/>
      <c r="R51" s="172"/>
      <c r="S51" s="172"/>
      <c r="T51" s="172"/>
      <c r="U51" s="172"/>
      <c r="V51" s="172"/>
      <c r="W51" s="172"/>
      <c r="X51" s="172"/>
      <c r="Y51" s="172"/>
      <c r="Z51" s="172"/>
      <c r="AA51" s="165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65"/>
      <c r="AN51" s="169"/>
      <c r="AO51" s="164"/>
      <c r="AP51" s="164"/>
      <c r="AQ51" s="165"/>
      <c r="AR51" s="165"/>
      <c r="AS51" s="165"/>
      <c r="AT51" s="165"/>
      <c r="AU51" s="164"/>
      <c r="AV51" s="172"/>
      <c r="AW51" s="172"/>
      <c r="AX51" s="172"/>
      <c r="AY51" s="173"/>
      <c r="AZ51" s="171"/>
      <c r="BA51" s="171"/>
      <c r="BB51" s="169"/>
      <c r="BC51" s="174"/>
      <c r="BD51" s="171"/>
      <c r="BE51" s="171"/>
      <c r="BF51" s="169"/>
      <c r="BG51" s="174"/>
      <c r="BH51" s="171"/>
      <c r="BI51" s="171"/>
    </row>
    <row r="52" spans="1:61" s="113" customFormat="1" ht="14.45" customHeight="1" x14ac:dyDescent="0.15">
      <c r="A52" s="167"/>
      <c r="B52" s="112"/>
      <c r="C52" s="112"/>
      <c r="D52" s="112"/>
      <c r="E52" s="112"/>
      <c r="F52" s="112"/>
      <c r="G52" s="169"/>
      <c r="H52" s="170"/>
      <c r="I52" s="171"/>
      <c r="J52" s="171"/>
      <c r="K52" s="170"/>
      <c r="L52" s="171"/>
      <c r="M52" s="171"/>
      <c r="N52" s="170"/>
      <c r="O52" s="171"/>
      <c r="P52" s="171"/>
      <c r="Q52" s="169"/>
      <c r="R52" s="172"/>
      <c r="S52" s="172"/>
      <c r="T52" s="172"/>
      <c r="U52" s="172"/>
      <c r="V52" s="172"/>
      <c r="W52" s="172"/>
      <c r="X52" s="172"/>
      <c r="Y52" s="172"/>
      <c r="Z52" s="172"/>
      <c r="AA52" s="165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65"/>
      <c r="AN52" s="169"/>
      <c r="AO52" s="164"/>
      <c r="AP52" s="164"/>
      <c r="AQ52" s="165"/>
      <c r="AR52" s="165"/>
      <c r="AS52" s="165"/>
      <c r="AT52" s="165"/>
      <c r="AU52" s="164"/>
      <c r="AV52" s="172"/>
      <c r="AW52" s="172"/>
      <c r="AX52" s="172"/>
      <c r="AY52" s="173"/>
      <c r="AZ52" s="171"/>
      <c r="BA52" s="171"/>
      <c r="BB52" s="169"/>
      <c r="BC52" s="174"/>
      <c r="BD52" s="171"/>
      <c r="BE52" s="171"/>
      <c r="BF52" s="169"/>
      <c r="BG52" s="174"/>
      <c r="BH52" s="171"/>
      <c r="BI52" s="171"/>
    </row>
    <row r="53" spans="1:61" s="113" customFormat="1" ht="14.45" customHeight="1" x14ac:dyDescent="0.15">
      <c r="A53" s="167"/>
      <c r="B53" s="112"/>
      <c r="C53" s="112"/>
      <c r="D53" s="112"/>
      <c r="E53" s="112"/>
      <c r="F53" s="112"/>
      <c r="G53" s="169"/>
      <c r="H53" s="170"/>
      <c r="I53" s="171"/>
      <c r="J53" s="171"/>
      <c r="K53" s="170"/>
      <c r="L53" s="171"/>
      <c r="M53" s="171"/>
      <c r="N53" s="170"/>
      <c r="O53" s="171"/>
      <c r="P53" s="171"/>
      <c r="Q53" s="169"/>
      <c r="R53" s="172"/>
      <c r="S53" s="172"/>
      <c r="T53" s="172"/>
      <c r="U53" s="172"/>
      <c r="V53" s="172"/>
      <c r="W53" s="172"/>
      <c r="X53" s="172"/>
      <c r="Y53" s="172"/>
      <c r="Z53" s="172"/>
      <c r="AA53" s="165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65"/>
      <c r="AN53" s="169"/>
      <c r="AO53" s="164"/>
      <c r="AP53" s="164"/>
      <c r="AQ53" s="165"/>
      <c r="AR53" s="165"/>
      <c r="AS53" s="165"/>
      <c r="AT53" s="165"/>
      <c r="AU53" s="164"/>
      <c r="AV53" s="172"/>
      <c r="AW53" s="172"/>
      <c r="AX53" s="172"/>
      <c r="AY53" s="173"/>
      <c r="AZ53" s="171"/>
      <c r="BA53" s="171"/>
      <c r="BB53" s="169"/>
      <c r="BC53" s="174"/>
      <c r="BD53" s="171"/>
      <c r="BE53" s="171"/>
      <c r="BF53" s="169"/>
      <c r="BG53" s="174"/>
      <c r="BH53" s="171"/>
      <c r="BI53" s="171"/>
    </row>
    <row r="54" spans="1:61" s="113" customFormat="1" ht="14.45" customHeight="1" x14ac:dyDescent="0.15">
      <c r="A54" s="167"/>
      <c r="B54" s="112"/>
      <c r="C54" s="112"/>
      <c r="D54" s="112"/>
      <c r="E54" s="112"/>
      <c r="F54" s="112"/>
      <c r="G54" s="169"/>
      <c r="H54" s="170"/>
      <c r="I54" s="171"/>
      <c r="J54" s="171"/>
      <c r="K54" s="170"/>
      <c r="L54" s="171"/>
      <c r="M54" s="171"/>
      <c r="N54" s="170"/>
      <c r="O54" s="171"/>
      <c r="P54" s="171"/>
      <c r="Q54" s="169"/>
      <c r="R54" s="172"/>
      <c r="S54" s="172"/>
      <c r="T54" s="172"/>
      <c r="U54" s="172"/>
      <c r="V54" s="172"/>
      <c r="W54" s="172"/>
      <c r="X54" s="172"/>
      <c r="Y54" s="172"/>
      <c r="Z54" s="172"/>
      <c r="AA54" s="165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65"/>
      <c r="AN54" s="169"/>
      <c r="AO54" s="164"/>
      <c r="AP54" s="164"/>
      <c r="AQ54" s="165"/>
      <c r="AR54" s="165"/>
      <c r="AS54" s="165"/>
      <c r="AT54" s="165"/>
      <c r="AU54" s="164"/>
      <c r="AV54" s="172"/>
      <c r="AW54" s="172"/>
      <c r="AX54" s="172"/>
      <c r="AY54" s="173"/>
      <c r="AZ54" s="171"/>
      <c r="BA54" s="171"/>
      <c r="BB54" s="169"/>
      <c r="BC54" s="174"/>
      <c r="BD54" s="171"/>
      <c r="BE54" s="171"/>
      <c r="BF54" s="169"/>
      <c r="BG54" s="174"/>
      <c r="BH54" s="171"/>
      <c r="BI54" s="171"/>
    </row>
    <row r="55" spans="1:61" s="113" customFormat="1" ht="14.45" customHeight="1" x14ac:dyDescent="0.15">
      <c r="A55" s="167"/>
      <c r="B55" s="112"/>
      <c r="C55" s="112"/>
      <c r="D55" s="112"/>
      <c r="E55" s="112"/>
      <c r="F55" s="112"/>
      <c r="G55" s="169"/>
      <c r="H55" s="170"/>
      <c r="I55" s="171"/>
      <c r="J55" s="171"/>
      <c r="K55" s="170"/>
      <c r="L55" s="171"/>
      <c r="M55" s="171"/>
      <c r="N55" s="170"/>
      <c r="O55" s="171"/>
      <c r="P55" s="171"/>
      <c r="Q55" s="169"/>
      <c r="R55" s="172"/>
      <c r="S55" s="172"/>
      <c r="T55" s="172"/>
      <c r="U55" s="172"/>
      <c r="V55" s="172"/>
      <c r="W55" s="172"/>
      <c r="X55" s="172"/>
      <c r="Y55" s="172"/>
      <c r="Z55" s="172"/>
      <c r="AA55" s="165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65"/>
      <c r="AN55" s="169"/>
      <c r="AO55" s="164"/>
      <c r="AP55" s="164"/>
      <c r="AQ55" s="165"/>
      <c r="AR55" s="165"/>
      <c r="AS55" s="165"/>
      <c r="AT55" s="165"/>
      <c r="AU55" s="164"/>
      <c r="AV55" s="172"/>
      <c r="AW55" s="172"/>
      <c r="AX55" s="172"/>
      <c r="AY55" s="173"/>
      <c r="AZ55" s="171"/>
      <c r="BA55" s="171"/>
      <c r="BB55" s="169"/>
      <c r="BC55" s="174"/>
      <c r="BD55" s="171"/>
      <c r="BE55" s="171"/>
      <c r="BF55" s="169"/>
      <c r="BG55" s="174"/>
      <c r="BH55" s="171"/>
      <c r="BI55" s="171"/>
    </row>
    <row r="56" spans="1:61" s="113" customFormat="1" ht="14.45" customHeight="1" x14ac:dyDescent="0.15">
      <c r="A56" s="167"/>
      <c r="B56" s="112"/>
      <c r="C56" s="112"/>
      <c r="D56" s="112"/>
      <c r="E56" s="112"/>
      <c r="F56" s="112"/>
      <c r="G56" s="169"/>
      <c r="H56" s="170"/>
      <c r="I56" s="171"/>
      <c r="J56" s="171"/>
      <c r="K56" s="170"/>
      <c r="L56" s="171"/>
      <c r="M56" s="171"/>
      <c r="N56" s="170"/>
      <c r="O56" s="171"/>
      <c r="P56" s="171"/>
      <c r="Q56" s="169"/>
      <c r="R56" s="172"/>
      <c r="S56" s="172"/>
      <c r="T56" s="172"/>
      <c r="U56" s="172"/>
      <c r="V56" s="172"/>
      <c r="W56" s="172"/>
      <c r="X56" s="172"/>
      <c r="Y56" s="172"/>
      <c r="Z56" s="172"/>
      <c r="AA56" s="165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65"/>
      <c r="AN56" s="169"/>
      <c r="AO56" s="164"/>
      <c r="AP56" s="164"/>
      <c r="AQ56" s="165"/>
      <c r="AR56" s="165"/>
      <c r="AS56" s="165"/>
      <c r="AT56" s="165"/>
      <c r="AU56" s="164"/>
      <c r="AV56" s="172"/>
      <c r="AW56" s="172"/>
      <c r="AX56" s="172"/>
      <c r="AY56" s="173"/>
      <c r="AZ56" s="171"/>
      <c r="BA56" s="171"/>
      <c r="BB56" s="169"/>
      <c r="BC56" s="174"/>
      <c r="BD56" s="171"/>
      <c r="BE56" s="171"/>
      <c r="BF56" s="169"/>
      <c r="BG56" s="174"/>
      <c r="BH56" s="171"/>
      <c r="BI56" s="171"/>
    </row>
    <row r="57" spans="1:61" s="113" customFormat="1" ht="14.45" customHeight="1" x14ac:dyDescent="0.15">
      <c r="A57" s="167"/>
      <c r="B57" s="112"/>
      <c r="C57" s="112"/>
      <c r="D57" s="112"/>
      <c r="E57" s="112"/>
      <c r="F57" s="112"/>
      <c r="G57" s="169"/>
      <c r="H57" s="170"/>
      <c r="I57" s="171"/>
      <c r="J57" s="171"/>
      <c r="K57" s="170"/>
      <c r="L57" s="171"/>
      <c r="M57" s="171"/>
      <c r="N57" s="170"/>
      <c r="O57" s="171"/>
      <c r="P57" s="171"/>
      <c r="Q57" s="169"/>
      <c r="R57" s="172"/>
      <c r="S57" s="172"/>
      <c r="T57" s="172"/>
      <c r="U57" s="172"/>
      <c r="V57" s="172"/>
      <c r="W57" s="172"/>
      <c r="X57" s="172"/>
      <c r="Y57" s="172"/>
      <c r="Z57" s="172"/>
      <c r="AA57" s="165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65"/>
      <c r="AN57" s="169"/>
      <c r="AO57" s="164"/>
      <c r="AP57" s="164"/>
      <c r="AQ57" s="165"/>
      <c r="AR57" s="165"/>
      <c r="AS57" s="165"/>
      <c r="AT57" s="165"/>
      <c r="AU57" s="164"/>
      <c r="AV57" s="172"/>
      <c r="AW57" s="172"/>
      <c r="AX57" s="172"/>
      <c r="AY57" s="173"/>
      <c r="AZ57" s="171"/>
      <c r="BA57" s="171"/>
      <c r="BB57" s="169"/>
      <c r="BC57" s="174"/>
      <c r="BD57" s="171"/>
      <c r="BE57" s="171"/>
      <c r="BF57" s="169"/>
      <c r="BG57" s="174"/>
      <c r="BH57" s="171"/>
      <c r="BI57" s="171"/>
    </row>
    <row r="58" spans="1:61" s="113" customFormat="1" ht="14.45" customHeight="1" x14ac:dyDescent="0.15">
      <c r="A58" s="167"/>
      <c r="B58" s="112"/>
      <c r="C58" s="112"/>
      <c r="D58" s="112"/>
      <c r="E58" s="112"/>
      <c r="F58" s="112"/>
      <c r="G58" s="169"/>
      <c r="H58" s="170"/>
      <c r="I58" s="171"/>
      <c r="J58" s="171"/>
      <c r="K58" s="170"/>
      <c r="L58" s="171"/>
      <c r="M58" s="171"/>
      <c r="N58" s="170"/>
      <c r="O58" s="171"/>
      <c r="P58" s="171"/>
      <c r="Q58" s="169"/>
      <c r="R58" s="172"/>
      <c r="S58" s="172"/>
      <c r="T58" s="172"/>
      <c r="U58" s="172"/>
      <c r="V58" s="172"/>
      <c r="W58" s="172"/>
      <c r="X58" s="172"/>
      <c r="Y58" s="172"/>
      <c r="Z58" s="172"/>
      <c r="AA58" s="165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65"/>
      <c r="AN58" s="169"/>
      <c r="AO58" s="164"/>
      <c r="AP58" s="164"/>
      <c r="AQ58" s="165"/>
      <c r="AR58" s="165"/>
      <c r="AS58" s="165"/>
      <c r="AT58" s="165"/>
      <c r="AU58" s="164"/>
      <c r="AV58" s="172"/>
      <c r="AW58" s="172"/>
      <c r="AX58" s="172"/>
      <c r="AY58" s="173"/>
      <c r="AZ58" s="171"/>
      <c r="BA58" s="171"/>
      <c r="BB58" s="169"/>
      <c r="BC58" s="174"/>
      <c r="BD58" s="171"/>
      <c r="BE58" s="171"/>
      <c r="BF58" s="169"/>
      <c r="BG58" s="174"/>
      <c r="BH58" s="171"/>
      <c r="BI58" s="171"/>
    </row>
    <row r="59" spans="1:61" s="113" customFormat="1" ht="14.45" customHeight="1" x14ac:dyDescent="0.15">
      <c r="A59" s="167"/>
      <c r="B59" s="112"/>
      <c r="C59" s="112"/>
      <c r="D59" s="112"/>
      <c r="E59" s="112"/>
      <c r="F59" s="112"/>
      <c r="G59" s="169"/>
      <c r="H59" s="170"/>
      <c r="I59" s="171"/>
      <c r="J59" s="171"/>
      <c r="K59" s="170"/>
      <c r="L59" s="171"/>
      <c r="M59" s="171"/>
      <c r="N59" s="170"/>
      <c r="O59" s="171"/>
      <c r="P59" s="171"/>
      <c r="Q59" s="169"/>
      <c r="R59" s="172"/>
      <c r="S59" s="172"/>
      <c r="T59" s="172"/>
      <c r="U59" s="172"/>
      <c r="V59" s="172"/>
      <c r="W59" s="172"/>
      <c r="X59" s="172"/>
      <c r="Y59" s="172"/>
      <c r="Z59" s="172"/>
      <c r="AA59" s="165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65"/>
      <c r="AN59" s="169"/>
      <c r="AO59" s="164"/>
      <c r="AP59" s="164"/>
      <c r="AQ59" s="165"/>
      <c r="AR59" s="165"/>
      <c r="AS59" s="165"/>
      <c r="AT59" s="165"/>
      <c r="AU59" s="164"/>
      <c r="AV59" s="172"/>
      <c r="AW59" s="172"/>
      <c r="AX59" s="172"/>
      <c r="AY59" s="173"/>
      <c r="AZ59" s="171"/>
      <c r="BA59" s="171"/>
      <c r="BB59" s="169"/>
      <c r="BC59" s="174"/>
      <c r="BD59" s="171"/>
      <c r="BE59" s="171"/>
      <c r="BF59" s="169"/>
      <c r="BG59" s="174"/>
      <c r="BH59" s="171"/>
      <c r="BI59" s="171"/>
    </row>
    <row r="60" spans="1:61" s="113" customFormat="1" ht="14.45" customHeight="1" x14ac:dyDescent="0.15">
      <c r="A60" s="167"/>
      <c r="B60" s="112"/>
      <c r="C60" s="112"/>
      <c r="D60" s="112"/>
      <c r="E60" s="112"/>
      <c r="F60" s="112"/>
      <c r="G60" s="169"/>
      <c r="H60" s="170"/>
      <c r="I60" s="171"/>
      <c r="J60" s="171"/>
      <c r="K60" s="170"/>
      <c r="L60" s="171"/>
      <c r="M60" s="171"/>
      <c r="N60" s="170"/>
      <c r="O60" s="171"/>
      <c r="P60" s="171"/>
      <c r="Q60" s="169"/>
      <c r="R60" s="172"/>
      <c r="S60" s="172"/>
      <c r="T60" s="172"/>
      <c r="U60" s="172"/>
      <c r="V60" s="172"/>
      <c r="W60" s="172"/>
      <c r="X60" s="172"/>
      <c r="Y60" s="172"/>
      <c r="Z60" s="172"/>
      <c r="AA60" s="165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65"/>
      <c r="AN60" s="169"/>
      <c r="AO60" s="164"/>
      <c r="AP60" s="164"/>
      <c r="AQ60" s="165"/>
      <c r="AR60" s="165"/>
      <c r="AS60" s="165"/>
      <c r="AT60" s="165"/>
      <c r="AU60" s="164"/>
      <c r="AV60" s="172"/>
      <c r="AW60" s="172"/>
      <c r="AX60" s="172"/>
      <c r="AY60" s="173"/>
      <c r="AZ60" s="171"/>
      <c r="BA60" s="171"/>
      <c r="BB60" s="169"/>
      <c r="BC60" s="174"/>
      <c r="BD60" s="171"/>
      <c r="BE60" s="171"/>
      <c r="BF60" s="169"/>
      <c r="BG60" s="174"/>
      <c r="BH60" s="171"/>
      <c r="BI60" s="171"/>
    </row>
    <row r="61" spans="1:61" s="113" customFormat="1" ht="14.45" customHeight="1" x14ac:dyDescent="0.15">
      <c r="A61" s="167"/>
      <c r="B61" s="112"/>
      <c r="C61" s="112"/>
      <c r="D61" s="112"/>
      <c r="E61" s="112"/>
      <c r="F61" s="112"/>
      <c r="G61" s="169"/>
      <c r="H61" s="170"/>
      <c r="I61" s="171"/>
      <c r="J61" s="171"/>
      <c r="K61" s="170"/>
      <c r="L61" s="171"/>
      <c r="M61" s="171"/>
      <c r="N61" s="170"/>
      <c r="O61" s="171"/>
      <c r="P61" s="171"/>
      <c r="Q61" s="169"/>
      <c r="R61" s="172"/>
      <c r="S61" s="172"/>
      <c r="T61" s="172"/>
      <c r="U61" s="172"/>
      <c r="V61" s="172"/>
      <c r="W61" s="172"/>
      <c r="X61" s="172"/>
      <c r="Y61" s="172"/>
      <c r="Z61" s="172"/>
      <c r="AA61" s="165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65"/>
      <c r="AN61" s="169"/>
      <c r="AO61" s="164"/>
      <c r="AP61" s="164"/>
      <c r="AQ61" s="165"/>
      <c r="AR61" s="165"/>
      <c r="AS61" s="165"/>
      <c r="AT61" s="165"/>
      <c r="AU61" s="164"/>
      <c r="AV61" s="172"/>
      <c r="AW61" s="172"/>
      <c r="AX61" s="172"/>
      <c r="AY61" s="173"/>
      <c r="AZ61" s="171"/>
      <c r="BA61" s="171"/>
      <c r="BB61" s="169"/>
      <c r="BC61" s="174"/>
      <c r="BD61" s="171"/>
      <c r="BE61" s="171"/>
      <c r="BF61" s="169"/>
      <c r="BG61" s="174"/>
      <c r="BH61" s="171"/>
      <c r="BI61" s="171"/>
    </row>
    <row r="62" spans="1:61" s="113" customFormat="1" ht="14.45" customHeight="1" x14ac:dyDescent="0.15">
      <c r="A62" s="167"/>
      <c r="B62" s="112"/>
      <c r="C62" s="112"/>
      <c r="D62" s="112"/>
      <c r="E62" s="112"/>
      <c r="F62" s="112"/>
      <c r="G62" s="169"/>
      <c r="H62" s="170"/>
      <c r="I62" s="171"/>
      <c r="J62" s="171"/>
      <c r="K62" s="170"/>
      <c r="L62" s="171"/>
      <c r="M62" s="171"/>
      <c r="N62" s="170"/>
      <c r="O62" s="171"/>
      <c r="P62" s="171"/>
      <c r="Q62" s="169"/>
      <c r="R62" s="172"/>
      <c r="S62" s="172"/>
      <c r="T62" s="172"/>
      <c r="U62" s="172"/>
      <c r="V62" s="172"/>
      <c r="W62" s="172"/>
      <c r="X62" s="172"/>
      <c r="Y62" s="172"/>
      <c r="Z62" s="172"/>
      <c r="AA62" s="165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65"/>
      <c r="AN62" s="169"/>
      <c r="AO62" s="164"/>
      <c r="AP62" s="164"/>
      <c r="AQ62" s="165"/>
      <c r="AR62" s="165"/>
      <c r="AS62" s="165"/>
      <c r="AT62" s="165"/>
      <c r="AU62" s="164"/>
      <c r="AV62" s="172"/>
      <c r="AW62" s="172"/>
      <c r="AX62" s="172"/>
      <c r="AY62" s="173"/>
      <c r="AZ62" s="171"/>
      <c r="BA62" s="171"/>
      <c r="BB62" s="169"/>
      <c r="BC62" s="174"/>
      <c r="BD62" s="171"/>
      <c r="BE62" s="171"/>
      <c r="BF62" s="169"/>
      <c r="BG62" s="174"/>
      <c r="BH62" s="171"/>
      <c r="BI62" s="171"/>
    </row>
    <row r="63" spans="1:61" s="113" customFormat="1" ht="14.45" customHeight="1" x14ac:dyDescent="0.15">
      <c r="A63" s="167"/>
      <c r="B63" s="112"/>
      <c r="C63" s="112"/>
      <c r="D63" s="112"/>
      <c r="E63" s="112"/>
      <c r="F63" s="112"/>
      <c r="G63" s="169"/>
      <c r="H63" s="170"/>
      <c r="I63" s="171"/>
      <c r="J63" s="171"/>
      <c r="K63" s="170"/>
      <c r="L63" s="171"/>
      <c r="M63" s="171"/>
      <c r="N63" s="170"/>
      <c r="O63" s="171"/>
      <c r="P63" s="171"/>
      <c r="Q63" s="169"/>
      <c r="R63" s="172"/>
      <c r="S63" s="172"/>
      <c r="T63" s="172"/>
      <c r="U63" s="172"/>
      <c r="V63" s="172"/>
      <c r="W63" s="172"/>
      <c r="X63" s="172"/>
      <c r="Y63" s="172"/>
      <c r="Z63" s="172"/>
      <c r="AA63" s="165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65"/>
      <c r="AN63" s="169"/>
      <c r="AO63" s="164"/>
      <c r="AP63" s="164"/>
      <c r="AQ63" s="165"/>
      <c r="AR63" s="165"/>
      <c r="AS63" s="165"/>
      <c r="AT63" s="165"/>
      <c r="AU63" s="164"/>
      <c r="AV63" s="172"/>
      <c r="AW63" s="172"/>
      <c r="AX63" s="172"/>
      <c r="AY63" s="173"/>
      <c r="AZ63" s="171"/>
      <c r="BA63" s="171"/>
      <c r="BB63" s="169"/>
      <c r="BC63" s="174"/>
      <c r="BD63" s="171"/>
      <c r="BE63" s="171"/>
      <c r="BF63" s="169"/>
      <c r="BG63" s="174"/>
      <c r="BH63" s="171"/>
      <c r="BI63" s="171"/>
    </row>
    <row r="64" spans="1:61" s="113" customFormat="1" ht="14.45" customHeight="1" x14ac:dyDescent="0.15">
      <c r="A64" s="167"/>
      <c r="B64" s="112"/>
      <c r="C64" s="112"/>
      <c r="D64" s="112"/>
      <c r="E64" s="112"/>
      <c r="F64" s="112"/>
      <c r="G64" s="169"/>
      <c r="H64" s="170"/>
      <c r="I64" s="171"/>
      <c r="J64" s="171"/>
      <c r="K64" s="170"/>
      <c r="L64" s="171"/>
      <c r="M64" s="171"/>
      <c r="N64" s="170"/>
      <c r="O64" s="171"/>
      <c r="P64" s="171"/>
      <c r="Q64" s="169"/>
      <c r="R64" s="172"/>
      <c r="S64" s="172"/>
      <c r="T64" s="172"/>
      <c r="U64" s="172"/>
      <c r="V64" s="172"/>
      <c r="W64" s="172"/>
      <c r="X64" s="172"/>
      <c r="Y64" s="172"/>
      <c r="Z64" s="172"/>
      <c r="AA64" s="165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65"/>
      <c r="AN64" s="169"/>
      <c r="AO64" s="164"/>
      <c r="AP64" s="164"/>
      <c r="AQ64" s="165"/>
      <c r="AR64" s="165"/>
      <c r="AS64" s="165"/>
      <c r="AT64" s="165"/>
      <c r="AU64" s="164"/>
      <c r="AV64" s="172"/>
      <c r="AW64" s="172"/>
      <c r="AX64" s="172"/>
      <c r="AY64" s="173"/>
      <c r="AZ64" s="171"/>
      <c r="BA64" s="171"/>
      <c r="BB64" s="169"/>
      <c r="BC64" s="174"/>
      <c r="BD64" s="171"/>
      <c r="BE64" s="171"/>
      <c r="BF64" s="169"/>
      <c r="BG64" s="174"/>
      <c r="BH64" s="171"/>
      <c r="BI64" s="171"/>
    </row>
    <row r="65" spans="1:61" s="113" customFormat="1" ht="14.45" customHeight="1" x14ac:dyDescent="0.15">
      <c r="A65" s="167"/>
      <c r="B65" s="112"/>
      <c r="C65" s="112"/>
      <c r="D65" s="112"/>
      <c r="E65" s="112"/>
      <c r="F65" s="112"/>
      <c r="G65" s="169"/>
      <c r="H65" s="170"/>
      <c r="I65" s="171"/>
      <c r="J65" s="171"/>
      <c r="K65" s="170"/>
      <c r="L65" s="171"/>
      <c r="M65" s="171"/>
      <c r="N65" s="170"/>
      <c r="O65" s="171"/>
      <c r="P65" s="171"/>
      <c r="Q65" s="169"/>
      <c r="R65" s="172"/>
      <c r="S65" s="172"/>
      <c r="T65" s="172"/>
      <c r="U65" s="172"/>
      <c r="V65" s="172"/>
      <c r="W65" s="172"/>
      <c r="X65" s="172"/>
      <c r="Y65" s="172"/>
      <c r="Z65" s="172"/>
      <c r="AA65" s="165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65"/>
      <c r="AN65" s="169"/>
      <c r="AO65" s="164"/>
      <c r="AP65" s="164"/>
      <c r="AQ65" s="165"/>
      <c r="AR65" s="165"/>
      <c r="AS65" s="165"/>
      <c r="AT65" s="165"/>
      <c r="AU65" s="164"/>
      <c r="AV65" s="172"/>
      <c r="AW65" s="172"/>
      <c r="AX65" s="172"/>
      <c r="AY65" s="173"/>
      <c r="AZ65" s="171"/>
      <c r="BA65" s="171"/>
      <c r="BB65" s="169"/>
      <c r="BC65" s="174"/>
      <c r="BD65" s="171"/>
      <c r="BE65" s="171"/>
      <c r="BF65" s="169"/>
      <c r="BG65" s="174"/>
      <c r="BH65" s="171"/>
      <c r="BI65" s="171"/>
    </row>
    <row r="66" spans="1:61" s="113" customFormat="1" ht="14.45" customHeight="1" x14ac:dyDescent="0.15">
      <c r="A66" s="167"/>
      <c r="B66" s="112"/>
      <c r="C66" s="112"/>
      <c r="D66" s="112"/>
      <c r="E66" s="112"/>
      <c r="F66" s="112"/>
      <c r="G66" s="169"/>
      <c r="H66" s="170"/>
      <c r="I66" s="171"/>
      <c r="J66" s="171"/>
      <c r="K66" s="170"/>
      <c r="L66" s="171"/>
      <c r="M66" s="171"/>
      <c r="N66" s="170"/>
      <c r="O66" s="171"/>
      <c r="P66" s="171"/>
      <c r="Q66" s="169"/>
      <c r="R66" s="172"/>
      <c r="S66" s="172"/>
      <c r="T66" s="172"/>
      <c r="U66" s="172"/>
      <c r="V66" s="172"/>
      <c r="W66" s="172"/>
      <c r="X66" s="172"/>
      <c r="Y66" s="172"/>
      <c r="Z66" s="172"/>
      <c r="AA66" s="165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65"/>
      <c r="AN66" s="169"/>
      <c r="AO66" s="164"/>
      <c r="AP66" s="164"/>
      <c r="AQ66" s="165"/>
      <c r="AR66" s="165"/>
      <c r="AS66" s="165"/>
      <c r="AT66" s="165"/>
      <c r="AU66" s="164"/>
      <c r="AV66" s="172"/>
      <c r="AW66" s="172"/>
      <c r="AX66" s="172"/>
      <c r="AY66" s="173"/>
      <c r="AZ66" s="171"/>
      <c r="BA66" s="171"/>
      <c r="BB66" s="169"/>
      <c r="BC66" s="174"/>
      <c r="BD66" s="171"/>
      <c r="BE66" s="171"/>
      <c r="BF66" s="169"/>
      <c r="BG66" s="174"/>
      <c r="BH66" s="171"/>
      <c r="BI66" s="171"/>
    </row>
    <row r="67" spans="1:61" s="113" customFormat="1" ht="14.45" customHeight="1" x14ac:dyDescent="0.15">
      <c r="A67" s="167"/>
      <c r="B67" s="112"/>
      <c r="C67" s="112"/>
      <c r="D67" s="112"/>
      <c r="E67" s="112"/>
      <c r="F67" s="112"/>
      <c r="G67" s="169"/>
      <c r="H67" s="170"/>
      <c r="I67" s="171"/>
      <c r="J67" s="171"/>
      <c r="K67" s="170"/>
      <c r="L67" s="171"/>
      <c r="M67" s="171"/>
      <c r="N67" s="170"/>
      <c r="O67" s="171"/>
      <c r="P67" s="171"/>
      <c r="Q67" s="169"/>
      <c r="R67" s="172"/>
      <c r="S67" s="172"/>
      <c r="T67" s="172"/>
      <c r="U67" s="172"/>
      <c r="V67" s="172"/>
      <c r="W67" s="172"/>
      <c r="X67" s="172"/>
      <c r="Y67" s="172"/>
      <c r="Z67" s="172"/>
      <c r="AA67" s="165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65"/>
      <c r="AN67" s="169"/>
      <c r="AO67" s="164"/>
      <c r="AP67" s="164"/>
      <c r="AQ67" s="165"/>
      <c r="AR67" s="165"/>
      <c r="AS67" s="165"/>
      <c r="AT67" s="165"/>
      <c r="AU67" s="164"/>
      <c r="AV67" s="172"/>
      <c r="AW67" s="172"/>
      <c r="AX67" s="172"/>
      <c r="AY67" s="173"/>
      <c r="AZ67" s="171"/>
      <c r="BA67" s="171"/>
      <c r="BB67" s="169"/>
      <c r="BC67" s="174"/>
      <c r="BD67" s="171"/>
      <c r="BE67" s="171"/>
      <c r="BF67" s="169"/>
      <c r="BG67" s="174"/>
      <c r="BH67" s="171"/>
      <c r="BI67" s="171"/>
    </row>
    <row r="68" spans="1:61" s="113" customFormat="1" ht="14.45" customHeight="1" x14ac:dyDescent="0.15">
      <c r="A68" s="167"/>
      <c r="B68" s="112"/>
      <c r="C68" s="112"/>
      <c r="D68" s="112"/>
      <c r="E68" s="112"/>
      <c r="F68" s="112"/>
      <c r="G68" s="169"/>
      <c r="H68" s="170"/>
      <c r="I68" s="171"/>
      <c r="J68" s="171"/>
      <c r="K68" s="170"/>
      <c r="L68" s="171"/>
      <c r="M68" s="171"/>
      <c r="N68" s="170"/>
      <c r="O68" s="171"/>
      <c r="P68" s="171"/>
      <c r="Q68" s="169"/>
      <c r="R68" s="172"/>
      <c r="S68" s="172"/>
      <c r="T68" s="172"/>
      <c r="U68" s="172"/>
      <c r="V68" s="172"/>
      <c r="W68" s="172"/>
      <c r="X68" s="172"/>
      <c r="Y68" s="172"/>
      <c r="Z68" s="172"/>
      <c r="AA68" s="165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65"/>
      <c r="AN68" s="169"/>
      <c r="AO68" s="164"/>
      <c r="AP68" s="164"/>
      <c r="AQ68" s="165"/>
      <c r="AR68" s="165"/>
      <c r="AS68" s="165"/>
      <c r="AT68" s="165"/>
      <c r="AU68" s="164"/>
      <c r="AV68" s="172"/>
      <c r="AW68" s="172"/>
      <c r="AX68" s="172"/>
      <c r="AY68" s="173"/>
      <c r="AZ68" s="171"/>
      <c r="BA68" s="171"/>
      <c r="BB68" s="169"/>
      <c r="BC68" s="174"/>
      <c r="BD68" s="171"/>
      <c r="BE68" s="171"/>
      <c r="BF68" s="169"/>
      <c r="BG68" s="174"/>
      <c r="BH68" s="171"/>
      <c r="BI68" s="171"/>
    </row>
    <row r="69" spans="1:61" s="113" customFormat="1" ht="14.45" customHeight="1" x14ac:dyDescent="0.15">
      <c r="A69" s="167"/>
      <c r="B69" s="112"/>
      <c r="C69" s="112"/>
      <c r="D69" s="112"/>
      <c r="E69" s="112"/>
      <c r="F69" s="112"/>
      <c r="G69" s="169"/>
      <c r="H69" s="170"/>
      <c r="I69" s="171"/>
      <c r="J69" s="171"/>
      <c r="K69" s="170"/>
      <c r="L69" s="171"/>
      <c r="M69" s="171"/>
      <c r="N69" s="170"/>
      <c r="O69" s="171"/>
      <c r="P69" s="171"/>
      <c r="Q69" s="169"/>
      <c r="R69" s="172"/>
      <c r="S69" s="172"/>
      <c r="T69" s="172"/>
      <c r="U69" s="172"/>
      <c r="V69" s="172"/>
      <c r="W69" s="172"/>
      <c r="X69" s="172"/>
      <c r="Y69" s="172"/>
      <c r="Z69" s="172"/>
      <c r="AA69" s="165"/>
      <c r="AB69" s="172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65"/>
      <c r="AN69" s="169"/>
      <c r="AO69" s="164"/>
      <c r="AP69" s="164"/>
      <c r="AQ69" s="165"/>
      <c r="AR69" s="165"/>
      <c r="AS69" s="165"/>
      <c r="AT69" s="165"/>
      <c r="AU69" s="164"/>
      <c r="AV69" s="172"/>
      <c r="AW69" s="172"/>
      <c r="AX69" s="172"/>
      <c r="AY69" s="173"/>
      <c r="AZ69" s="171"/>
      <c r="BA69" s="171"/>
      <c r="BB69" s="169"/>
      <c r="BC69" s="174"/>
      <c r="BD69" s="171"/>
      <c r="BE69" s="171"/>
      <c r="BF69" s="169"/>
      <c r="BG69" s="174"/>
      <c r="BH69" s="171"/>
      <c r="BI69" s="171"/>
    </row>
    <row r="70" spans="1:61" s="113" customFormat="1" ht="14.45" customHeight="1" x14ac:dyDescent="0.15">
      <c r="A70" s="167"/>
      <c r="B70" s="112"/>
      <c r="C70" s="112"/>
      <c r="D70" s="112"/>
      <c r="E70" s="112"/>
      <c r="F70" s="112"/>
      <c r="G70" s="169"/>
      <c r="H70" s="170"/>
      <c r="I70" s="171"/>
      <c r="J70" s="171"/>
      <c r="K70" s="170"/>
      <c r="L70" s="171"/>
      <c r="M70" s="171"/>
      <c r="N70" s="170"/>
      <c r="O70" s="171"/>
      <c r="P70" s="171"/>
      <c r="Q70" s="169"/>
      <c r="R70" s="172"/>
      <c r="S70" s="172"/>
      <c r="T70" s="172"/>
      <c r="U70" s="172"/>
      <c r="V70" s="172"/>
      <c r="W70" s="172"/>
      <c r="X70" s="172"/>
      <c r="Y70" s="172"/>
      <c r="Z70" s="172"/>
      <c r="AA70" s="165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65"/>
      <c r="AN70" s="169"/>
      <c r="AO70" s="164"/>
      <c r="AP70" s="164"/>
      <c r="AQ70" s="165"/>
      <c r="AR70" s="165"/>
      <c r="AS70" s="165"/>
      <c r="AT70" s="165"/>
      <c r="AU70" s="164"/>
      <c r="AV70" s="172"/>
      <c r="AW70" s="172"/>
      <c r="AX70" s="172"/>
      <c r="AY70" s="173"/>
      <c r="AZ70" s="171"/>
      <c r="BA70" s="171"/>
      <c r="BB70" s="169"/>
      <c r="BC70" s="174"/>
      <c r="BD70" s="171"/>
      <c r="BE70" s="171"/>
      <c r="BF70" s="169"/>
      <c r="BG70" s="174"/>
      <c r="BH70" s="171"/>
      <c r="BI70" s="171"/>
    </row>
    <row r="71" spans="1:61" s="113" customFormat="1" ht="14.45" customHeight="1" x14ac:dyDescent="0.15">
      <c r="A71" s="167"/>
      <c r="B71" s="112"/>
      <c r="C71" s="112"/>
      <c r="D71" s="112"/>
      <c r="E71" s="112"/>
      <c r="F71" s="112"/>
      <c r="G71" s="169"/>
      <c r="H71" s="170"/>
      <c r="I71" s="171"/>
      <c r="J71" s="171"/>
      <c r="K71" s="170"/>
      <c r="L71" s="171"/>
      <c r="M71" s="171"/>
      <c r="N71" s="170"/>
      <c r="O71" s="171"/>
      <c r="P71" s="171"/>
      <c r="Q71" s="169"/>
      <c r="R71" s="172"/>
      <c r="S71" s="172"/>
      <c r="T71" s="172"/>
      <c r="U71" s="172"/>
      <c r="V71" s="172"/>
      <c r="W71" s="172"/>
      <c r="X71" s="172"/>
      <c r="Y71" s="172"/>
      <c r="Z71" s="172"/>
      <c r="AA71" s="165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65"/>
      <c r="AN71" s="169"/>
      <c r="AO71" s="164"/>
      <c r="AP71" s="164"/>
      <c r="AQ71" s="165"/>
      <c r="AR71" s="165"/>
      <c r="AS71" s="165"/>
      <c r="AT71" s="165"/>
      <c r="AU71" s="164"/>
      <c r="AV71" s="172"/>
      <c r="AW71" s="172"/>
      <c r="AX71" s="172"/>
      <c r="AY71" s="173"/>
      <c r="AZ71" s="171"/>
      <c r="BA71" s="171"/>
      <c r="BB71" s="169"/>
      <c r="BC71" s="174"/>
      <c r="BD71" s="171"/>
      <c r="BE71" s="171"/>
      <c r="BF71" s="169"/>
      <c r="BG71" s="174"/>
      <c r="BH71" s="171"/>
      <c r="BI71" s="171"/>
    </row>
    <row r="72" spans="1:61" s="113" customFormat="1" ht="14.45" customHeight="1" x14ac:dyDescent="0.15">
      <c r="A72" s="167"/>
      <c r="B72" s="112"/>
      <c r="C72" s="112"/>
      <c r="D72" s="112"/>
      <c r="E72" s="112"/>
      <c r="F72" s="112"/>
      <c r="G72" s="169"/>
      <c r="H72" s="170"/>
      <c r="I72" s="171"/>
      <c r="J72" s="171"/>
      <c r="K72" s="170"/>
      <c r="L72" s="171"/>
      <c r="M72" s="171"/>
      <c r="N72" s="170"/>
      <c r="O72" s="171"/>
      <c r="P72" s="171"/>
      <c r="Q72" s="169"/>
      <c r="R72" s="172"/>
      <c r="S72" s="172"/>
      <c r="T72" s="172"/>
      <c r="U72" s="172"/>
      <c r="V72" s="172"/>
      <c r="W72" s="172"/>
      <c r="X72" s="172"/>
      <c r="Y72" s="172"/>
      <c r="Z72" s="172"/>
      <c r="AA72" s="165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65"/>
      <c r="AN72" s="169"/>
      <c r="AO72" s="164"/>
      <c r="AP72" s="164"/>
      <c r="AQ72" s="165"/>
      <c r="AR72" s="165"/>
      <c r="AS72" s="165"/>
      <c r="AT72" s="165"/>
      <c r="AU72" s="164"/>
      <c r="AV72" s="172"/>
      <c r="AW72" s="172"/>
      <c r="AX72" s="172"/>
      <c r="AY72" s="173"/>
      <c r="AZ72" s="171"/>
      <c r="BA72" s="171"/>
      <c r="BB72" s="169"/>
      <c r="BC72" s="174"/>
      <c r="BD72" s="171"/>
      <c r="BE72" s="171"/>
      <c r="BF72" s="169"/>
      <c r="BG72" s="174"/>
      <c r="BH72" s="171"/>
      <c r="BI72" s="171"/>
    </row>
    <row r="73" spans="1:61" s="113" customFormat="1" ht="14.45" customHeight="1" x14ac:dyDescent="0.15">
      <c r="A73" s="167"/>
      <c r="B73" s="112"/>
      <c r="C73" s="112"/>
      <c r="D73" s="112"/>
      <c r="E73" s="112"/>
      <c r="F73" s="112"/>
      <c r="G73" s="169"/>
      <c r="H73" s="170"/>
      <c r="I73" s="171"/>
      <c r="J73" s="171"/>
      <c r="K73" s="170"/>
      <c r="L73" s="171"/>
      <c r="M73" s="171"/>
      <c r="N73" s="170"/>
      <c r="O73" s="171"/>
      <c r="P73" s="171"/>
      <c r="Q73" s="169"/>
      <c r="R73" s="172"/>
      <c r="S73" s="172"/>
      <c r="T73" s="172"/>
      <c r="U73" s="172"/>
      <c r="V73" s="172"/>
      <c r="W73" s="172"/>
      <c r="X73" s="172"/>
      <c r="Y73" s="172"/>
      <c r="Z73" s="172"/>
      <c r="AA73" s="165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65"/>
      <c r="AN73" s="169"/>
      <c r="AO73" s="164"/>
      <c r="AP73" s="164"/>
      <c r="AQ73" s="165"/>
      <c r="AR73" s="165"/>
      <c r="AS73" s="165"/>
      <c r="AT73" s="165"/>
      <c r="AU73" s="164"/>
      <c r="AV73" s="172"/>
      <c r="AW73" s="172"/>
      <c r="AX73" s="172"/>
      <c r="AY73" s="173"/>
      <c r="AZ73" s="171"/>
      <c r="BA73" s="171"/>
      <c r="BB73" s="169"/>
      <c r="BC73" s="174"/>
      <c r="BD73" s="171"/>
      <c r="BE73" s="171"/>
      <c r="BF73" s="169"/>
      <c r="BG73" s="174"/>
      <c r="BH73" s="171"/>
      <c r="BI73" s="171"/>
    </row>
    <row r="74" spans="1:61" s="113" customFormat="1" ht="14.45" customHeight="1" x14ac:dyDescent="0.15">
      <c r="A74" s="167"/>
      <c r="B74" s="112"/>
      <c r="C74" s="112"/>
      <c r="D74" s="112"/>
      <c r="E74" s="112"/>
      <c r="F74" s="112"/>
      <c r="G74" s="169"/>
      <c r="H74" s="170"/>
      <c r="I74" s="171"/>
      <c r="J74" s="171"/>
      <c r="K74" s="170"/>
      <c r="L74" s="171"/>
      <c r="M74" s="171"/>
      <c r="N74" s="170"/>
      <c r="O74" s="171"/>
      <c r="P74" s="171"/>
      <c r="Q74" s="169"/>
      <c r="R74" s="172"/>
      <c r="S74" s="172"/>
      <c r="T74" s="172"/>
      <c r="U74" s="172"/>
      <c r="V74" s="172"/>
      <c r="W74" s="172"/>
      <c r="X74" s="172"/>
      <c r="Y74" s="172"/>
      <c r="Z74" s="172"/>
      <c r="AA74" s="165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65"/>
      <c r="AN74" s="169"/>
      <c r="AO74" s="164"/>
      <c r="AP74" s="164"/>
      <c r="AQ74" s="165"/>
      <c r="AR74" s="165"/>
      <c r="AS74" s="165"/>
      <c r="AT74" s="165"/>
      <c r="AU74" s="164"/>
      <c r="AV74" s="172"/>
      <c r="AW74" s="172"/>
      <c r="AX74" s="172"/>
      <c r="AY74" s="173"/>
      <c r="AZ74" s="171"/>
      <c r="BA74" s="171"/>
      <c r="BB74" s="169"/>
      <c r="BC74" s="174"/>
      <c r="BD74" s="171"/>
      <c r="BE74" s="171"/>
      <c r="BF74" s="169"/>
      <c r="BG74" s="174"/>
      <c r="BH74" s="171"/>
      <c r="BI74" s="171"/>
    </row>
    <row r="75" spans="1:61" s="113" customFormat="1" ht="14.45" customHeight="1" x14ac:dyDescent="0.15">
      <c r="A75" s="167"/>
      <c r="B75" s="112"/>
      <c r="C75" s="112"/>
      <c r="D75" s="112"/>
      <c r="E75" s="112"/>
      <c r="F75" s="112"/>
      <c r="G75" s="169"/>
      <c r="H75" s="170"/>
      <c r="I75" s="171"/>
      <c r="J75" s="171"/>
      <c r="K75" s="170"/>
      <c r="L75" s="171"/>
      <c r="M75" s="171"/>
      <c r="N75" s="170"/>
      <c r="O75" s="171"/>
      <c r="P75" s="171"/>
      <c r="Q75" s="169"/>
      <c r="R75" s="172"/>
      <c r="S75" s="172"/>
      <c r="T75" s="172"/>
      <c r="U75" s="172"/>
      <c r="V75" s="172"/>
      <c r="W75" s="172"/>
      <c r="X75" s="172"/>
      <c r="Y75" s="172"/>
      <c r="Z75" s="172"/>
      <c r="AA75" s="165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65"/>
      <c r="AN75" s="169"/>
      <c r="AO75" s="164"/>
      <c r="AP75" s="164"/>
      <c r="AQ75" s="165"/>
      <c r="AR75" s="165"/>
      <c r="AS75" s="165"/>
      <c r="AT75" s="165"/>
      <c r="AU75" s="164"/>
      <c r="AV75" s="172"/>
      <c r="AW75" s="172"/>
      <c r="AX75" s="172"/>
      <c r="AY75" s="173"/>
      <c r="AZ75" s="171"/>
      <c r="BA75" s="171"/>
      <c r="BB75" s="169"/>
      <c r="BC75" s="174"/>
      <c r="BD75" s="171"/>
      <c r="BE75" s="171"/>
      <c r="BF75" s="169"/>
      <c r="BG75" s="174"/>
      <c r="BH75" s="171"/>
      <c r="BI75" s="171"/>
    </row>
    <row r="76" spans="1:61" s="113" customFormat="1" ht="14.45" customHeight="1" x14ac:dyDescent="0.15">
      <c r="A76" s="167"/>
      <c r="B76" s="112"/>
      <c r="C76" s="112"/>
      <c r="D76" s="112"/>
      <c r="E76" s="112"/>
      <c r="F76" s="112"/>
      <c r="G76" s="169"/>
      <c r="H76" s="170"/>
      <c r="I76" s="171"/>
      <c r="J76" s="171"/>
      <c r="K76" s="170"/>
      <c r="L76" s="171"/>
      <c r="M76" s="171"/>
      <c r="N76" s="170"/>
      <c r="O76" s="171"/>
      <c r="P76" s="171"/>
      <c r="Q76" s="169"/>
      <c r="R76" s="172"/>
      <c r="S76" s="172"/>
      <c r="T76" s="172"/>
      <c r="U76" s="172"/>
      <c r="V76" s="172"/>
      <c r="W76" s="172"/>
      <c r="X76" s="172"/>
      <c r="Y76" s="172"/>
      <c r="Z76" s="172"/>
      <c r="AA76" s="165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65"/>
      <c r="AN76" s="169"/>
      <c r="AO76" s="164"/>
      <c r="AP76" s="164"/>
      <c r="AQ76" s="165"/>
      <c r="AR76" s="165"/>
      <c r="AS76" s="165"/>
      <c r="AT76" s="165"/>
      <c r="AU76" s="164"/>
      <c r="AV76" s="172"/>
      <c r="AW76" s="172"/>
      <c r="AX76" s="172"/>
      <c r="AY76" s="173"/>
      <c r="AZ76" s="171"/>
      <c r="BA76" s="171"/>
      <c r="BB76" s="169"/>
      <c r="BC76" s="174"/>
      <c r="BD76" s="171"/>
      <c r="BE76" s="171"/>
      <c r="BF76" s="169"/>
      <c r="BG76" s="174"/>
      <c r="BH76" s="171"/>
      <c r="BI76" s="171"/>
    </row>
    <row r="77" spans="1:61" s="113" customFormat="1" ht="14.45" customHeight="1" x14ac:dyDescent="0.15">
      <c r="A77" s="167"/>
      <c r="B77" s="112"/>
      <c r="C77" s="112"/>
      <c r="D77" s="112"/>
      <c r="E77" s="112"/>
      <c r="F77" s="112"/>
      <c r="G77" s="169"/>
      <c r="H77" s="170"/>
      <c r="I77" s="171"/>
      <c r="J77" s="171"/>
      <c r="K77" s="170"/>
      <c r="L77" s="171"/>
      <c r="M77" s="171"/>
      <c r="N77" s="170"/>
      <c r="O77" s="171"/>
      <c r="P77" s="171"/>
      <c r="Q77" s="169"/>
      <c r="R77" s="172"/>
      <c r="S77" s="172"/>
      <c r="T77" s="172"/>
      <c r="U77" s="172"/>
      <c r="V77" s="172"/>
      <c r="W77" s="172"/>
      <c r="X77" s="172"/>
      <c r="Y77" s="172"/>
      <c r="Z77" s="172"/>
      <c r="AA77" s="165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65"/>
      <c r="AN77" s="169"/>
      <c r="AO77" s="164"/>
      <c r="AP77" s="164"/>
      <c r="AQ77" s="165"/>
      <c r="AR77" s="165"/>
      <c r="AS77" s="165"/>
      <c r="AT77" s="165"/>
      <c r="AU77" s="164"/>
      <c r="AV77" s="172"/>
      <c r="AW77" s="172"/>
      <c r="AX77" s="172"/>
      <c r="AY77" s="173"/>
      <c r="AZ77" s="171"/>
      <c r="BA77" s="171"/>
      <c r="BB77" s="169"/>
      <c r="BC77" s="174"/>
      <c r="BD77" s="171"/>
      <c r="BE77" s="171"/>
      <c r="BF77" s="169"/>
      <c r="BG77" s="174"/>
      <c r="BH77" s="171"/>
      <c r="BI77" s="171"/>
    </row>
    <row r="78" spans="1:61" s="113" customFormat="1" ht="14.45" customHeight="1" x14ac:dyDescent="0.15">
      <c r="A78" s="167"/>
      <c r="B78" s="112"/>
      <c r="C78" s="112"/>
      <c r="D78" s="112"/>
      <c r="E78" s="112"/>
      <c r="F78" s="112"/>
      <c r="G78" s="169"/>
      <c r="H78" s="170"/>
      <c r="I78" s="171"/>
      <c r="J78" s="171"/>
      <c r="K78" s="170"/>
      <c r="L78" s="171"/>
      <c r="M78" s="171"/>
      <c r="N78" s="170"/>
      <c r="O78" s="171"/>
      <c r="P78" s="171"/>
      <c r="Q78" s="169"/>
      <c r="R78" s="172"/>
      <c r="S78" s="172"/>
      <c r="T78" s="172"/>
      <c r="U78" s="172"/>
      <c r="V78" s="172"/>
      <c r="W78" s="172"/>
      <c r="X78" s="172"/>
      <c r="Y78" s="172"/>
      <c r="Z78" s="172"/>
      <c r="AA78" s="165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65"/>
      <c r="AN78" s="169"/>
      <c r="AO78" s="164"/>
      <c r="AP78" s="164"/>
      <c r="AQ78" s="165"/>
      <c r="AR78" s="165"/>
      <c r="AS78" s="165"/>
      <c r="AT78" s="165"/>
      <c r="AU78" s="164"/>
      <c r="AV78" s="172"/>
      <c r="AW78" s="172"/>
      <c r="AX78" s="172"/>
      <c r="AY78" s="173"/>
      <c r="AZ78" s="171"/>
      <c r="BA78" s="171"/>
      <c r="BB78" s="169"/>
      <c r="BC78" s="174"/>
      <c r="BD78" s="171"/>
      <c r="BE78" s="171"/>
      <c r="BF78" s="169"/>
      <c r="BG78" s="174"/>
      <c r="BH78" s="171"/>
      <c r="BI78" s="171"/>
    </row>
    <row r="79" spans="1:61" s="113" customFormat="1" ht="14.45" customHeight="1" x14ac:dyDescent="0.15">
      <c r="A79" s="167"/>
      <c r="B79" s="112"/>
      <c r="C79" s="112"/>
      <c r="D79" s="112"/>
      <c r="E79" s="112"/>
      <c r="F79" s="112"/>
      <c r="G79" s="169"/>
      <c r="H79" s="170"/>
      <c r="I79" s="171"/>
      <c r="J79" s="171"/>
      <c r="K79" s="170"/>
      <c r="L79" s="171"/>
      <c r="M79" s="171"/>
      <c r="N79" s="170"/>
      <c r="O79" s="171"/>
      <c r="P79" s="171"/>
      <c r="Q79" s="169"/>
      <c r="R79" s="172"/>
      <c r="S79" s="172"/>
      <c r="T79" s="172"/>
      <c r="U79" s="172"/>
      <c r="V79" s="172"/>
      <c r="W79" s="172"/>
      <c r="X79" s="172"/>
      <c r="Y79" s="172"/>
      <c r="Z79" s="172"/>
      <c r="AA79" s="165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65"/>
      <c r="AN79" s="169"/>
      <c r="AO79" s="164"/>
      <c r="AP79" s="164"/>
      <c r="AQ79" s="165"/>
      <c r="AR79" s="165"/>
      <c r="AS79" s="165"/>
      <c r="AT79" s="165"/>
      <c r="AU79" s="164"/>
      <c r="AV79" s="172"/>
      <c r="AW79" s="172"/>
      <c r="AX79" s="172"/>
      <c r="AY79" s="173"/>
      <c r="AZ79" s="171"/>
      <c r="BA79" s="171"/>
      <c r="BB79" s="169"/>
      <c r="BC79" s="174"/>
      <c r="BD79" s="171"/>
      <c r="BE79" s="171"/>
      <c r="BF79" s="169"/>
      <c r="BG79" s="174"/>
      <c r="BH79" s="171"/>
      <c r="BI79" s="171"/>
    </row>
    <row r="80" spans="1:61" s="113" customFormat="1" ht="14.45" customHeight="1" x14ac:dyDescent="0.15">
      <c r="A80" s="167"/>
      <c r="B80" s="112"/>
      <c r="C80" s="112"/>
      <c r="D80" s="112"/>
      <c r="E80" s="112"/>
      <c r="F80" s="112"/>
      <c r="G80" s="169"/>
      <c r="H80" s="170"/>
      <c r="I80" s="171"/>
      <c r="J80" s="171"/>
      <c r="K80" s="170"/>
      <c r="L80" s="171"/>
      <c r="M80" s="171"/>
      <c r="N80" s="170"/>
      <c r="O80" s="171"/>
      <c r="P80" s="171"/>
      <c r="Q80" s="169"/>
      <c r="R80" s="172"/>
      <c r="S80" s="172"/>
      <c r="T80" s="172"/>
      <c r="U80" s="172"/>
      <c r="V80" s="172"/>
      <c r="W80" s="172"/>
      <c r="X80" s="172"/>
      <c r="Y80" s="172"/>
      <c r="Z80" s="172"/>
      <c r="AA80" s="165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65"/>
      <c r="AN80" s="169"/>
      <c r="AO80" s="164"/>
      <c r="AP80" s="164"/>
      <c r="AQ80" s="165"/>
      <c r="AR80" s="165"/>
      <c r="AS80" s="165"/>
      <c r="AT80" s="165"/>
      <c r="AU80" s="164"/>
      <c r="AV80" s="172"/>
      <c r="AW80" s="172"/>
      <c r="AX80" s="172"/>
      <c r="AY80" s="173"/>
      <c r="AZ80" s="171"/>
      <c r="BA80" s="171"/>
      <c r="BB80" s="169"/>
      <c r="BC80" s="174"/>
      <c r="BD80" s="171"/>
      <c r="BE80" s="171"/>
      <c r="BF80" s="169"/>
      <c r="BG80" s="174"/>
      <c r="BH80" s="171"/>
      <c r="BI80" s="171"/>
    </row>
    <row r="81" spans="1:61" s="113" customFormat="1" ht="14.45" customHeight="1" x14ac:dyDescent="0.15">
      <c r="A81" s="167"/>
      <c r="B81" s="112"/>
      <c r="C81" s="112"/>
      <c r="D81" s="112"/>
      <c r="E81" s="112"/>
      <c r="F81" s="112"/>
      <c r="G81" s="169"/>
      <c r="H81" s="170"/>
      <c r="I81" s="171"/>
      <c r="J81" s="171"/>
      <c r="K81" s="170"/>
      <c r="L81" s="171"/>
      <c r="M81" s="171"/>
      <c r="N81" s="170"/>
      <c r="O81" s="171"/>
      <c r="P81" s="171"/>
      <c r="Q81" s="169"/>
      <c r="R81" s="172"/>
      <c r="S81" s="172"/>
      <c r="T81" s="172"/>
      <c r="U81" s="172"/>
      <c r="V81" s="172"/>
      <c r="W81" s="172"/>
      <c r="X81" s="172"/>
      <c r="Y81" s="172"/>
      <c r="Z81" s="172"/>
      <c r="AA81" s="165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65"/>
      <c r="AN81" s="169"/>
      <c r="AO81" s="164"/>
      <c r="AP81" s="164"/>
      <c r="AQ81" s="165"/>
      <c r="AR81" s="165"/>
      <c r="AS81" s="165"/>
      <c r="AT81" s="165"/>
      <c r="AU81" s="164"/>
      <c r="AV81" s="172"/>
      <c r="AW81" s="172"/>
      <c r="AX81" s="172"/>
      <c r="AY81" s="173"/>
      <c r="AZ81" s="171"/>
      <c r="BA81" s="171"/>
      <c r="BB81" s="169"/>
      <c r="BC81" s="174"/>
      <c r="BD81" s="171"/>
      <c r="BE81" s="171"/>
      <c r="BF81" s="169"/>
      <c r="BG81" s="174"/>
      <c r="BH81" s="171"/>
      <c r="BI81" s="171"/>
    </row>
    <row r="82" spans="1:61" s="113" customFormat="1" ht="14.45" customHeight="1" x14ac:dyDescent="0.15">
      <c r="A82" s="167"/>
      <c r="B82" s="112"/>
      <c r="C82" s="112"/>
      <c r="D82" s="112"/>
      <c r="E82" s="112"/>
      <c r="F82" s="112"/>
      <c r="G82" s="169"/>
      <c r="H82" s="170"/>
      <c r="I82" s="171"/>
      <c r="J82" s="171"/>
      <c r="K82" s="170"/>
      <c r="L82" s="171"/>
      <c r="M82" s="171"/>
      <c r="N82" s="170"/>
      <c r="O82" s="171"/>
      <c r="P82" s="171"/>
      <c r="Q82" s="169"/>
      <c r="R82" s="172"/>
      <c r="S82" s="172"/>
      <c r="T82" s="172"/>
      <c r="U82" s="172"/>
      <c r="V82" s="172"/>
      <c r="W82" s="172"/>
      <c r="X82" s="172"/>
      <c r="Y82" s="172"/>
      <c r="Z82" s="172"/>
      <c r="AA82" s="165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65"/>
      <c r="AN82" s="169"/>
      <c r="AO82" s="164"/>
      <c r="AP82" s="164"/>
      <c r="AQ82" s="165"/>
      <c r="AR82" s="165"/>
      <c r="AS82" s="165"/>
      <c r="AT82" s="165"/>
      <c r="AU82" s="164"/>
      <c r="AV82" s="172"/>
      <c r="AW82" s="172"/>
      <c r="AX82" s="172"/>
      <c r="AY82" s="173"/>
      <c r="AZ82" s="171"/>
      <c r="BA82" s="171"/>
      <c r="BB82" s="169"/>
      <c r="BC82" s="174"/>
      <c r="BD82" s="171"/>
      <c r="BE82" s="171"/>
      <c r="BF82" s="169"/>
      <c r="BG82" s="174"/>
      <c r="BH82" s="171"/>
      <c r="BI82" s="171"/>
    </row>
    <row r="83" spans="1:61" s="113" customFormat="1" ht="14.45" customHeight="1" x14ac:dyDescent="0.15">
      <c r="A83" s="167"/>
      <c r="B83" s="112"/>
      <c r="C83" s="112"/>
      <c r="D83" s="112"/>
      <c r="E83" s="112"/>
      <c r="F83" s="112"/>
      <c r="G83" s="169"/>
      <c r="H83" s="170"/>
      <c r="I83" s="171"/>
      <c r="J83" s="171"/>
      <c r="K83" s="170"/>
      <c r="L83" s="171"/>
      <c r="M83" s="171"/>
      <c r="N83" s="170"/>
      <c r="O83" s="171"/>
      <c r="P83" s="171"/>
      <c r="Q83" s="169"/>
      <c r="R83" s="172"/>
      <c r="S83" s="172"/>
      <c r="T83" s="172"/>
      <c r="U83" s="172"/>
      <c r="V83" s="172"/>
      <c r="W83" s="172"/>
      <c r="X83" s="172"/>
      <c r="Y83" s="172"/>
      <c r="Z83" s="172"/>
      <c r="AA83" s="165"/>
      <c r="AB83" s="172"/>
      <c r="AC83" s="172"/>
      <c r="AD83" s="172"/>
      <c r="AE83" s="172"/>
      <c r="AF83" s="172"/>
      <c r="AG83" s="172"/>
      <c r="AH83" s="172"/>
      <c r="AI83" s="172"/>
      <c r="AJ83" s="172"/>
      <c r="AK83" s="172"/>
      <c r="AL83" s="172"/>
      <c r="AM83" s="165"/>
      <c r="AN83" s="169"/>
      <c r="AO83" s="164"/>
      <c r="AP83" s="164"/>
      <c r="AQ83" s="165"/>
      <c r="AR83" s="165"/>
      <c r="AS83" s="165"/>
      <c r="AT83" s="165"/>
      <c r="AU83" s="164"/>
      <c r="AV83" s="172"/>
      <c r="AW83" s="172"/>
      <c r="AX83" s="172"/>
      <c r="AY83" s="173"/>
      <c r="AZ83" s="171"/>
      <c r="BA83" s="171"/>
      <c r="BB83" s="169"/>
      <c r="BC83" s="174"/>
      <c r="BD83" s="171"/>
      <c r="BE83" s="171"/>
      <c r="BF83" s="169"/>
      <c r="BG83" s="174"/>
      <c r="BH83" s="171"/>
      <c r="BI83" s="171"/>
    </row>
    <row r="84" spans="1:61" s="113" customFormat="1" ht="14.45" customHeight="1" x14ac:dyDescent="0.15">
      <c r="A84" s="167"/>
      <c r="B84" s="112"/>
      <c r="C84" s="112"/>
      <c r="D84" s="112"/>
      <c r="E84" s="112"/>
      <c r="F84" s="112"/>
      <c r="G84" s="169"/>
      <c r="H84" s="170"/>
      <c r="I84" s="171"/>
      <c r="J84" s="171"/>
      <c r="K84" s="170"/>
      <c r="L84" s="171"/>
      <c r="M84" s="171"/>
      <c r="N84" s="170"/>
      <c r="O84" s="171"/>
      <c r="P84" s="171"/>
      <c r="Q84" s="169"/>
      <c r="R84" s="172"/>
      <c r="S84" s="172"/>
      <c r="T84" s="172"/>
      <c r="U84" s="172"/>
      <c r="V84" s="172"/>
      <c r="W84" s="172"/>
      <c r="X84" s="172"/>
      <c r="Y84" s="172"/>
      <c r="Z84" s="172"/>
      <c r="AA84" s="165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65"/>
      <c r="AN84" s="169"/>
      <c r="AO84" s="164"/>
      <c r="AP84" s="164"/>
      <c r="AQ84" s="165"/>
      <c r="AR84" s="165"/>
      <c r="AS84" s="165"/>
      <c r="AT84" s="165"/>
      <c r="AU84" s="164"/>
      <c r="AV84" s="172"/>
      <c r="AW84" s="172"/>
      <c r="AX84" s="172"/>
      <c r="AY84" s="173"/>
      <c r="AZ84" s="171"/>
      <c r="BA84" s="171"/>
      <c r="BB84" s="169"/>
      <c r="BC84" s="174"/>
      <c r="BD84" s="171"/>
      <c r="BE84" s="171"/>
      <c r="BF84" s="169"/>
      <c r="BG84" s="174"/>
      <c r="BH84" s="171"/>
      <c r="BI84" s="171"/>
    </row>
    <row r="85" spans="1:61" s="113" customFormat="1" ht="14.45" customHeight="1" x14ac:dyDescent="0.15">
      <c r="A85" s="167"/>
      <c r="B85" s="112"/>
      <c r="C85" s="112"/>
      <c r="D85" s="112"/>
      <c r="E85" s="112"/>
      <c r="F85" s="112"/>
      <c r="G85" s="169"/>
      <c r="H85" s="170"/>
      <c r="I85" s="171"/>
      <c r="J85" s="171"/>
      <c r="K85" s="170"/>
      <c r="L85" s="171"/>
      <c r="M85" s="171"/>
      <c r="N85" s="170"/>
      <c r="O85" s="171"/>
      <c r="P85" s="171"/>
      <c r="Q85" s="169"/>
      <c r="R85" s="172"/>
      <c r="S85" s="172"/>
      <c r="T85" s="172"/>
      <c r="U85" s="172"/>
      <c r="V85" s="172"/>
      <c r="W85" s="172"/>
      <c r="X85" s="172"/>
      <c r="Y85" s="172"/>
      <c r="Z85" s="172"/>
      <c r="AA85" s="165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65"/>
      <c r="AN85" s="169"/>
      <c r="AO85" s="164"/>
      <c r="AP85" s="164"/>
      <c r="AQ85" s="165"/>
      <c r="AR85" s="165"/>
      <c r="AS85" s="165"/>
      <c r="AT85" s="165"/>
      <c r="AU85" s="164"/>
      <c r="AV85" s="172"/>
      <c r="AW85" s="172"/>
      <c r="AX85" s="172"/>
      <c r="AY85" s="173"/>
      <c r="AZ85" s="171"/>
      <c r="BA85" s="171"/>
      <c r="BB85" s="169"/>
      <c r="BC85" s="174"/>
      <c r="BD85" s="171"/>
      <c r="BE85" s="171"/>
      <c r="BF85" s="169"/>
      <c r="BG85" s="174"/>
      <c r="BH85" s="171"/>
      <c r="BI85" s="171"/>
    </row>
    <row r="86" spans="1:61" s="113" customFormat="1" ht="14.45" customHeight="1" x14ac:dyDescent="0.15">
      <c r="A86" s="167"/>
      <c r="B86" s="112"/>
      <c r="C86" s="112"/>
      <c r="D86" s="112"/>
      <c r="E86" s="112"/>
      <c r="F86" s="112"/>
      <c r="G86" s="169"/>
      <c r="H86" s="170"/>
      <c r="I86" s="171"/>
      <c r="J86" s="171"/>
      <c r="K86" s="170"/>
      <c r="L86" s="171"/>
      <c r="M86" s="171"/>
      <c r="N86" s="170"/>
      <c r="O86" s="171"/>
      <c r="P86" s="171"/>
      <c r="Q86" s="169"/>
      <c r="R86" s="172"/>
      <c r="S86" s="172"/>
      <c r="T86" s="172"/>
      <c r="U86" s="172"/>
      <c r="V86" s="172"/>
      <c r="W86" s="172"/>
      <c r="X86" s="172"/>
      <c r="Y86" s="172"/>
      <c r="Z86" s="172"/>
      <c r="AA86" s="165"/>
      <c r="AB86" s="172"/>
      <c r="AC86" s="172"/>
      <c r="AD86" s="172"/>
      <c r="AE86" s="172"/>
      <c r="AF86" s="172"/>
      <c r="AG86" s="172"/>
      <c r="AH86" s="172"/>
      <c r="AI86" s="172"/>
      <c r="AJ86" s="172"/>
      <c r="AK86" s="172"/>
      <c r="AL86" s="172"/>
      <c r="AM86" s="165"/>
      <c r="AN86" s="169"/>
      <c r="AO86" s="164"/>
      <c r="AP86" s="164"/>
      <c r="AQ86" s="165"/>
      <c r="AR86" s="165"/>
      <c r="AS86" s="165"/>
      <c r="AT86" s="165"/>
      <c r="AU86" s="164"/>
      <c r="AV86" s="172"/>
      <c r="AW86" s="172"/>
      <c r="AX86" s="172"/>
      <c r="AY86" s="173"/>
      <c r="AZ86" s="171"/>
      <c r="BA86" s="171"/>
      <c r="BB86" s="169"/>
      <c r="BC86" s="174"/>
      <c r="BD86" s="171"/>
      <c r="BE86" s="171"/>
      <c r="BF86" s="169"/>
      <c r="BG86" s="174"/>
      <c r="BH86" s="171"/>
      <c r="BI86" s="171"/>
    </row>
    <row r="87" spans="1:61" s="113" customFormat="1" ht="14.45" customHeight="1" x14ac:dyDescent="0.15">
      <c r="A87" s="167"/>
      <c r="B87" s="112"/>
      <c r="C87" s="112"/>
      <c r="D87" s="112"/>
      <c r="E87" s="112"/>
      <c r="F87" s="112"/>
      <c r="G87" s="169"/>
      <c r="H87" s="170"/>
      <c r="I87" s="171"/>
      <c r="J87" s="171"/>
      <c r="K87" s="170"/>
      <c r="L87" s="171"/>
      <c r="M87" s="171"/>
      <c r="N87" s="170"/>
      <c r="O87" s="171"/>
      <c r="P87" s="171"/>
      <c r="Q87" s="169"/>
      <c r="R87" s="172"/>
      <c r="S87" s="172"/>
      <c r="T87" s="172"/>
      <c r="U87" s="172"/>
      <c r="V87" s="172"/>
      <c r="W87" s="172"/>
      <c r="X87" s="172"/>
      <c r="Y87" s="172"/>
      <c r="Z87" s="172"/>
      <c r="AA87" s="165"/>
      <c r="AB87" s="172"/>
      <c r="AC87" s="172"/>
      <c r="AD87" s="172"/>
      <c r="AE87" s="172"/>
      <c r="AF87" s="172"/>
      <c r="AG87" s="172"/>
      <c r="AH87" s="172"/>
      <c r="AI87" s="172"/>
      <c r="AJ87" s="172"/>
      <c r="AK87" s="172"/>
      <c r="AL87" s="172"/>
      <c r="AM87" s="165"/>
      <c r="AN87" s="169"/>
      <c r="AO87" s="164"/>
      <c r="AP87" s="164"/>
      <c r="AQ87" s="165"/>
      <c r="AR87" s="165"/>
      <c r="AS87" s="165"/>
      <c r="AT87" s="165"/>
      <c r="AU87" s="164"/>
      <c r="AV87" s="172"/>
      <c r="AW87" s="172"/>
      <c r="AX87" s="172"/>
      <c r="AY87" s="173"/>
      <c r="AZ87" s="171"/>
      <c r="BA87" s="171"/>
      <c r="BB87" s="169"/>
      <c r="BC87" s="174"/>
      <c r="BD87" s="171"/>
      <c r="BE87" s="171"/>
      <c r="BF87" s="169"/>
      <c r="BG87" s="174"/>
      <c r="BH87" s="171"/>
      <c r="BI87" s="171"/>
    </row>
    <row r="88" spans="1:61" s="113" customFormat="1" ht="14.45" customHeight="1" x14ac:dyDescent="0.15">
      <c r="A88" s="167"/>
      <c r="B88" s="112"/>
      <c r="C88" s="112"/>
      <c r="D88" s="112"/>
      <c r="E88" s="112"/>
      <c r="F88" s="112"/>
      <c r="G88" s="169"/>
      <c r="H88" s="170"/>
      <c r="I88" s="171"/>
      <c r="J88" s="171"/>
      <c r="K88" s="170"/>
      <c r="L88" s="171"/>
      <c r="M88" s="171"/>
      <c r="N88" s="170"/>
      <c r="O88" s="171"/>
      <c r="P88" s="171"/>
      <c r="Q88" s="169"/>
      <c r="R88" s="172"/>
      <c r="S88" s="172"/>
      <c r="T88" s="172"/>
      <c r="U88" s="172"/>
      <c r="V88" s="172"/>
      <c r="W88" s="172"/>
      <c r="X88" s="172"/>
      <c r="Y88" s="172"/>
      <c r="Z88" s="172"/>
      <c r="AA88" s="165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65"/>
      <c r="AN88" s="169"/>
      <c r="AO88" s="164"/>
      <c r="AP88" s="164"/>
      <c r="AQ88" s="165"/>
      <c r="AR88" s="165"/>
      <c r="AS88" s="165"/>
      <c r="AT88" s="165"/>
      <c r="AU88" s="164"/>
      <c r="AV88" s="172"/>
      <c r="AW88" s="172"/>
      <c r="AX88" s="172"/>
      <c r="AY88" s="173"/>
      <c r="AZ88" s="171"/>
      <c r="BA88" s="171"/>
      <c r="BB88" s="169"/>
      <c r="BC88" s="174"/>
      <c r="BD88" s="171"/>
      <c r="BE88" s="171"/>
      <c r="BF88" s="169"/>
      <c r="BG88" s="174"/>
      <c r="BH88" s="171"/>
      <c r="BI88" s="171"/>
    </row>
    <row r="89" spans="1:61" s="113" customFormat="1" ht="14.45" customHeight="1" x14ac:dyDescent="0.15">
      <c r="A89" s="167"/>
      <c r="B89" s="112"/>
      <c r="C89" s="112"/>
      <c r="D89" s="112"/>
      <c r="E89" s="112"/>
      <c r="F89" s="112"/>
      <c r="G89" s="169"/>
      <c r="H89" s="170"/>
      <c r="I89" s="171"/>
      <c r="J89" s="171"/>
      <c r="K89" s="170"/>
      <c r="L89" s="171"/>
      <c r="M89" s="171"/>
      <c r="N89" s="170"/>
      <c r="O89" s="171"/>
      <c r="P89" s="171"/>
      <c r="Q89" s="169"/>
      <c r="R89" s="172"/>
      <c r="S89" s="172"/>
      <c r="T89" s="172"/>
      <c r="U89" s="172"/>
      <c r="V89" s="172"/>
      <c r="W89" s="172"/>
      <c r="X89" s="172"/>
      <c r="Y89" s="172"/>
      <c r="Z89" s="172"/>
      <c r="AA89" s="165"/>
      <c r="AB89" s="172"/>
      <c r="AC89" s="172"/>
      <c r="AD89" s="172"/>
      <c r="AE89" s="172"/>
      <c r="AF89" s="172"/>
      <c r="AG89" s="172"/>
      <c r="AH89" s="172"/>
      <c r="AI89" s="172"/>
      <c r="AJ89" s="172"/>
      <c r="AK89" s="172"/>
      <c r="AL89" s="172"/>
      <c r="AM89" s="165"/>
      <c r="AN89" s="169"/>
      <c r="AO89" s="164"/>
      <c r="AP89" s="164"/>
      <c r="AQ89" s="165"/>
      <c r="AR89" s="165"/>
      <c r="AS89" s="165"/>
      <c r="AT89" s="165"/>
      <c r="AU89" s="164"/>
      <c r="AV89" s="172"/>
      <c r="AW89" s="172"/>
      <c r="AX89" s="172"/>
      <c r="AY89" s="173"/>
      <c r="AZ89" s="171"/>
      <c r="BA89" s="171"/>
      <c r="BB89" s="169"/>
      <c r="BC89" s="174"/>
      <c r="BD89" s="171"/>
      <c r="BE89" s="171"/>
      <c r="BF89" s="169"/>
      <c r="BG89" s="174"/>
      <c r="BH89" s="171"/>
      <c r="BI89" s="171"/>
    </row>
    <row r="90" spans="1:61" s="113" customFormat="1" ht="14.45" customHeight="1" x14ac:dyDescent="0.15">
      <c r="A90" s="167"/>
      <c r="B90" s="112"/>
      <c r="C90" s="112"/>
      <c r="D90" s="112"/>
      <c r="E90" s="112"/>
      <c r="F90" s="112"/>
      <c r="G90" s="169"/>
      <c r="H90" s="170"/>
      <c r="I90" s="171"/>
      <c r="J90" s="171"/>
      <c r="K90" s="170"/>
      <c r="L90" s="171"/>
      <c r="M90" s="171"/>
      <c r="N90" s="170"/>
      <c r="O90" s="171"/>
      <c r="P90" s="171"/>
      <c r="Q90" s="169"/>
      <c r="R90" s="172"/>
      <c r="S90" s="172"/>
      <c r="T90" s="172"/>
      <c r="U90" s="172"/>
      <c r="V90" s="172"/>
      <c r="W90" s="172"/>
      <c r="X90" s="172"/>
      <c r="Y90" s="172"/>
      <c r="Z90" s="172"/>
      <c r="AA90" s="165"/>
      <c r="AB90" s="172"/>
      <c r="AC90" s="172"/>
      <c r="AD90" s="172"/>
      <c r="AE90" s="172"/>
      <c r="AF90" s="172"/>
      <c r="AG90" s="172"/>
      <c r="AH90" s="172"/>
      <c r="AI90" s="172"/>
      <c r="AJ90" s="172"/>
      <c r="AK90" s="172"/>
      <c r="AL90" s="172"/>
      <c r="AM90" s="165"/>
      <c r="AN90" s="169"/>
      <c r="AO90" s="164"/>
      <c r="AP90" s="164"/>
      <c r="AQ90" s="165"/>
      <c r="AR90" s="165"/>
      <c r="AS90" s="165"/>
      <c r="AT90" s="165"/>
      <c r="AU90" s="164"/>
      <c r="AV90" s="172"/>
      <c r="AW90" s="172"/>
      <c r="AX90" s="172"/>
      <c r="AY90" s="173"/>
      <c r="AZ90" s="171"/>
      <c r="BA90" s="171"/>
      <c r="BB90" s="169"/>
      <c r="BC90" s="174"/>
      <c r="BD90" s="171"/>
      <c r="BE90" s="171"/>
      <c r="BF90" s="169"/>
      <c r="BG90" s="174"/>
      <c r="BH90" s="171"/>
      <c r="BI90" s="171"/>
    </row>
    <row r="91" spans="1:61" s="113" customFormat="1" ht="14.45" customHeight="1" x14ac:dyDescent="0.15">
      <c r="A91" s="167"/>
      <c r="B91" s="112"/>
      <c r="C91" s="112"/>
      <c r="D91" s="112"/>
      <c r="E91" s="112"/>
      <c r="F91" s="112"/>
      <c r="G91" s="169"/>
      <c r="H91" s="170"/>
      <c r="I91" s="171"/>
      <c r="J91" s="171"/>
      <c r="K91" s="170"/>
      <c r="L91" s="171"/>
      <c r="M91" s="171"/>
      <c r="N91" s="170"/>
      <c r="O91" s="171"/>
      <c r="P91" s="171"/>
      <c r="Q91" s="169"/>
      <c r="R91" s="172"/>
      <c r="S91" s="172"/>
      <c r="T91" s="172"/>
      <c r="U91" s="172"/>
      <c r="V91" s="172"/>
      <c r="W91" s="172"/>
      <c r="X91" s="172"/>
      <c r="Y91" s="172"/>
      <c r="Z91" s="172"/>
      <c r="AA91" s="165"/>
      <c r="AB91" s="172"/>
      <c r="AC91" s="172"/>
      <c r="AD91" s="172"/>
      <c r="AE91" s="172"/>
      <c r="AF91" s="172"/>
      <c r="AG91" s="172"/>
      <c r="AH91" s="172"/>
      <c r="AI91" s="172"/>
      <c r="AJ91" s="172"/>
      <c r="AK91" s="172"/>
      <c r="AL91" s="172"/>
      <c r="AM91" s="165"/>
      <c r="AN91" s="169"/>
      <c r="AO91" s="164"/>
      <c r="AP91" s="164"/>
      <c r="AQ91" s="165"/>
      <c r="AR91" s="165"/>
      <c r="AS91" s="165"/>
      <c r="AT91" s="165"/>
      <c r="AU91" s="164"/>
      <c r="AV91" s="172"/>
      <c r="AW91" s="172"/>
      <c r="AX91" s="172"/>
      <c r="AY91" s="173"/>
      <c r="AZ91" s="171"/>
      <c r="BA91" s="171"/>
      <c r="BB91" s="169"/>
      <c r="BC91" s="174"/>
      <c r="BD91" s="171"/>
      <c r="BE91" s="171"/>
      <c r="BF91" s="169"/>
      <c r="BG91" s="174"/>
      <c r="BH91" s="171"/>
      <c r="BI91" s="171"/>
    </row>
    <row r="92" spans="1:61" s="113" customFormat="1" ht="14.45" customHeight="1" x14ac:dyDescent="0.15">
      <c r="A92" s="167"/>
      <c r="B92" s="112"/>
      <c r="C92" s="112"/>
      <c r="D92" s="112"/>
      <c r="E92" s="112"/>
      <c r="F92" s="112"/>
      <c r="G92" s="169"/>
      <c r="H92" s="170"/>
      <c r="I92" s="171"/>
      <c r="J92" s="171"/>
      <c r="K92" s="170"/>
      <c r="L92" s="171"/>
      <c r="M92" s="171"/>
      <c r="N92" s="170"/>
      <c r="O92" s="171"/>
      <c r="P92" s="171"/>
      <c r="Q92" s="169"/>
      <c r="R92" s="172"/>
      <c r="S92" s="172"/>
      <c r="T92" s="172"/>
      <c r="U92" s="172"/>
      <c r="V92" s="172"/>
      <c r="W92" s="172"/>
      <c r="X92" s="172"/>
      <c r="Y92" s="172"/>
      <c r="Z92" s="172"/>
      <c r="AA92" s="165"/>
      <c r="AB92" s="172"/>
      <c r="AC92" s="172"/>
      <c r="AD92" s="172"/>
      <c r="AE92" s="172"/>
      <c r="AF92" s="172"/>
      <c r="AG92" s="172"/>
      <c r="AH92" s="172"/>
      <c r="AI92" s="172"/>
      <c r="AJ92" s="172"/>
      <c r="AK92" s="172"/>
      <c r="AL92" s="172"/>
      <c r="AM92" s="165"/>
      <c r="AN92" s="169"/>
      <c r="AO92" s="164"/>
      <c r="AP92" s="164"/>
      <c r="AQ92" s="165"/>
      <c r="AR92" s="165"/>
      <c r="AS92" s="165"/>
      <c r="AT92" s="165"/>
      <c r="AU92" s="164"/>
      <c r="AV92" s="172"/>
      <c r="AW92" s="172"/>
      <c r="AX92" s="172"/>
      <c r="AY92" s="173"/>
      <c r="AZ92" s="171"/>
      <c r="BA92" s="171"/>
      <c r="BB92" s="169"/>
      <c r="BC92" s="174"/>
      <c r="BD92" s="171"/>
      <c r="BE92" s="171"/>
      <c r="BF92" s="169"/>
      <c r="BG92" s="174"/>
      <c r="BH92" s="171"/>
      <c r="BI92" s="171"/>
    </row>
    <row r="93" spans="1:61" s="113" customFormat="1" ht="14.45" customHeight="1" x14ac:dyDescent="0.15">
      <c r="A93" s="167"/>
      <c r="B93" s="112"/>
      <c r="C93" s="112"/>
      <c r="D93" s="112"/>
      <c r="E93" s="112"/>
      <c r="F93" s="112"/>
      <c r="G93" s="169"/>
      <c r="H93" s="170"/>
      <c r="I93" s="171"/>
      <c r="J93" s="171"/>
      <c r="K93" s="170"/>
      <c r="L93" s="171"/>
      <c r="M93" s="171"/>
      <c r="N93" s="170"/>
      <c r="O93" s="171"/>
      <c r="P93" s="171"/>
      <c r="Q93" s="169"/>
      <c r="R93" s="172"/>
      <c r="S93" s="172"/>
      <c r="T93" s="172"/>
      <c r="U93" s="172"/>
      <c r="V93" s="172"/>
      <c r="W93" s="172"/>
      <c r="X93" s="172"/>
      <c r="Y93" s="172"/>
      <c r="Z93" s="172"/>
      <c r="AA93" s="165"/>
      <c r="AB93" s="172"/>
      <c r="AC93" s="172"/>
      <c r="AD93" s="172"/>
      <c r="AE93" s="172"/>
      <c r="AF93" s="172"/>
      <c r="AG93" s="172"/>
      <c r="AH93" s="172"/>
      <c r="AI93" s="172"/>
      <c r="AJ93" s="172"/>
      <c r="AK93" s="172"/>
      <c r="AL93" s="172"/>
      <c r="AM93" s="165"/>
      <c r="AN93" s="169"/>
      <c r="AO93" s="164"/>
      <c r="AP93" s="164"/>
      <c r="AQ93" s="165"/>
      <c r="AR93" s="165"/>
      <c r="AS93" s="165"/>
      <c r="AT93" s="165"/>
      <c r="AU93" s="164"/>
      <c r="AV93" s="172"/>
      <c r="AW93" s="172"/>
      <c r="AX93" s="172"/>
      <c r="AY93" s="173"/>
      <c r="AZ93" s="171"/>
      <c r="BA93" s="171"/>
      <c r="BB93" s="169"/>
      <c r="BC93" s="174"/>
      <c r="BD93" s="171"/>
      <c r="BE93" s="171"/>
      <c r="BF93" s="169"/>
      <c r="BG93" s="174"/>
      <c r="BH93" s="171"/>
      <c r="BI93" s="171"/>
    </row>
    <row r="94" spans="1:61" s="113" customFormat="1" ht="14.45" customHeight="1" x14ac:dyDescent="0.15">
      <c r="A94" s="167"/>
      <c r="B94" s="112"/>
      <c r="C94" s="112"/>
      <c r="D94" s="112"/>
      <c r="E94" s="112"/>
      <c r="F94" s="112"/>
      <c r="G94" s="169"/>
      <c r="H94" s="170"/>
      <c r="I94" s="171"/>
      <c r="J94" s="171"/>
      <c r="K94" s="170"/>
      <c r="L94" s="171"/>
      <c r="M94" s="171"/>
      <c r="N94" s="170"/>
      <c r="O94" s="171"/>
      <c r="P94" s="171"/>
      <c r="Q94" s="169"/>
      <c r="R94" s="172"/>
      <c r="S94" s="172"/>
      <c r="T94" s="172"/>
      <c r="U94" s="172"/>
      <c r="V94" s="172"/>
      <c r="W94" s="172"/>
      <c r="X94" s="172"/>
      <c r="Y94" s="172"/>
      <c r="Z94" s="172"/>
      <c r="AA94" s="165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65"/>
      <c r="AN94" s="169"/>
      <c r="AO94" s="164"/>
      <c r="AP94" s="164"/>
      <c r="AQ94" s="165"/>
      <c r="AR94" s="165"/>
      <c r="AS94" s="165"/>
      <c r="AT94" s="165"/>
      <c r="AU94" s="164"/>
      <c r="AV94" s="172"/>
      <c r="AW94" s="172"/>
      <c r="AX94" s="172"/>
      <c r="AY94" s="173"/>
      <c r="AZ94" s="171"/>
      <c r="BA94" s="171"/>
      <c r="BB94" s="169"/>
      <c r="BC94" s="174"/>
      <c r="BD94" s="171"/>
      <c r="BE94" s="171"/>
      <c r="BF94" s="169"/>
      <c r="BG94" s="174"/>
      <c r="BH94" s="171"/>
      <c r="BI94" s="171"/>
    </row>
    <row r="95" spans="1:61" s="113" customFormat="1" ht="14.45" customHeight="1" x14ac:dyDescent="0.15">
      <c r="A95" s="167"/>
      <c r="B95" s="112"/>
      <c r="C95" s="112"/>
      <c r="D95" s="112"/>
      <c r="E95" s="112"/>
      <c r="F95" s="112"/>
      <c r="G95" s="169"/>
      <c r="H95" s="170"/>
      <c r="I95" s="171"/>
      <c r="J95" s="171"/>
      <c r="K95" s="170"/>
      <c r="L95" s="171"/>
      <c r="M95" s="171"/>
      <c r="N95" s="170"/>
      <c r="O95" s="171"/>
      <c r="P95" s="171"/>
      <c r="Q95" s="169"/>
      <c r="R95" s="172"/>
      <c r="S95" s="172"/>
      <c r="T95" s="172"/>
      <c r="U95" s="172"/>
      <c r="V95" s="172"/>
      <c r="W95" s="172"/>
      <c r="X95" s="172"/>
      <c r="Y95" s="172"/>
      <c r="Z95" s="172"/>
      <c r="AA95" s="165"/>
      <c r="AB95" s="172"/>
      <c r="AC95" s="172"/>
      <c r="AD95" s="172"/>
      <c r="AE95" s="172"/>
      <c r="AF95" s="172"/>
      <c r="AG95" s="172"/>
      <c r="AH95" s="172"/>
      <c r="AI95" s="172"/>
      <c r="AJ95" s="172"/>
      <c r="AK95" s="172"/>
      <c r="AL95" s="172"/>
      <c r="AM95" s="165"/>
      <c r="AN95" s="169"/>
      <c r="AO95" s="164"/>
      <c r="AP95" s="164"/>
      <c r="AQ95" s="165"/>
      <c r="AR95" s="165"/>
      <c r="AS95" s="165"/>
      <c r="AT95" s="165"/>
      <c r="AU95" s="164"/>
      <c r="AV95" s="172"/>
      <c r="AW95" s="172"/>
      <c r="AX95" s="172"/>
      <c r="AY95" s="173"/>
      <c r="AZ95" s="171"/>
      <c r="BA95" s="171"/>
      <c r="BB95" s="169"/>
      <c r="BC95" s="174"/>
      <c r="BD95" s="171"/>
      <c r="BE95" s="171"/>
      <c r="BF95" s="169"/>
      <c r="BG95" s="174"/>
      <c r="BH95" s="171"/>
      <c r="BI95" s="171"/>
    </row>
    <row r="96" spans="1:61" s="113" customFormat="1" ht="14.45" customHeight="1" x14ac:dyDescent="0.15">
      <c r="A96" s="167"/>
      <c r="B96" s="112"/>
      <c r="C96" s="112"/>
      <c r="D96" s="112"/>
      <c r="E96" s="112"/>
      <c r="F96" s="112"/>
      <c r="G96" s="169"/>
      <c r="H96" s="170"/>
      <c r="I96" s="171"/>
      <c r="J96" s="171"/>
      <c r="K96" s="170"/>
      <c r="L96" s="171"/>
      <c r="M96" s="171"/>
      <c r="N96" s="170"/>
      <c r="O96" s="171"/>
      <c r="P96" s="171"/>
      <c r="Q96" s="169"/>
      <c r="R96" s="172"/>
      <c r="S96" s="172"/>
      <c r="T96" s="172"/>
      <c r="U96" s="172"/>
      <c r="V96" s="172"/>
      <c r="W96" s="172"/>
      <c r="X96" s="172"/>
      <c r="Y96" s="172"/>
      <c r="Z96" s="172"/>
      <c r="AA96" s="165"/>
      <c r="AB96" s="172"/>
      <c r="AC96" s="172"/>
      <c r="AD96" s="172"/>
      <c r="AE96" s="172"/>
      <c r="AF96" s="172"/>
      <c r="AG96" s="172"/>
      <c r="AH96" s="172"/>
      <c r="AI96" s="172"/>
      <c r="AJ96" s="172"/>
      <c r="AK96" s="172"/>
      <c r="AL96" s="172"/>
      <c r="AM96" s="165"/>
      <c r="AN96" s="169"/>
      <c r="AO96" s="164"/>
      <c r="AP96" s="164"/>
      <c r="AQ96" s="165"/>
      <c r="AR96" s="165"/>
      <c r="AS96" s="165"/>
      <c r="AT96" s="165"/>
      <c r="AU96" s="164"/>
      <c r="AV96" s="172"/>
      <c r="AW96" s="172"/>
      <c r="AX96" s="172"/>
      <c r="AY96" s="173"/>
      <c r="AZ96" s="171"/>
      <c r="BA96" s="171"/>
      <c r="BB96" s="169"/>
      <c r="BC96" s="174"/>
      <c r="BD96" s="171"/>
      <c r="BE96" s="171"/>
      <c r="BF96" s="169"/>
      <c r="BG96" s="174"/>
      <c r="BH96" s="171"/>
      <c r="BI96" s="171"/>
    </row>
    <row r="97" spans="1:61" s="113" customFormat="1" ht="14.45" customHeight="1" x14ac:dyDescent="0.15">
      <c r="A97" s="167"/>
      <c r="B97" s="112"/>
      <c r="C97" s="112"/>
      <c r="D97" s="112"/>
      <c r="E97" s="112"/>
      <c r="F97" s="112"/>
      <c r="G97" s="169"/>
      <c r="H97" s="170"/>
      <c r="I97" s="171"/>
      <c r="J97" s="171"/>
      <c r="K97" s="170"/>
      <c r="L97" s="171"/>
      <c r="M97" s="171"/>
      <c r="N97" s="170"/>
      <c r="O97" s="171"/>
      <c r="P97" s="171"/>
      <c r="Q97" s="169"/>
      <c r="R97" s="172"/>
      <c r="S97" s="172"/>
      <c r="T97" s="172"/>
      <c r="U97" s="172"/>
      <c r="V97" s="172"/>
      <c r="W97" s="172"/>
      <c r="X97" s="172"/>
      <c r="Y97" s="172"/>
      <c r="Z97" s="172"/>
      <c r="AA97" s="165"/>
      <c r="AB97" s="172"/>
      <c r="AC97" s="172"/>
      <c r="AD97" s="172"/>
      <c r="AE97" s="172"/>
      <c r="AF97" s="172"/>
      <c r="AG97" s="172"/>
      <c r="AH97" s="172"/>
      <c r="AI97" s="172"/>
      <c r="AJ97" s="172"/>
      <c r="AK97" s="172"/>
      <c r="AL97" s="172"/>
      <c r="AM97" s="165"/>
      <c r="AN97" s="169"/>
      <c r="AO97" s="164"/>
      <c r="AP97" s="164"/>
      <c r="AQ97" s="165"/>
      <c r="AR97" s="165"/>
      <c r="AS97" s="165"/>
      <c r="AT97" s="165"/>
      <c r="AU97" s="164"/>
      <c r="AV97" s="172"/>
      <c r="AW97" s="172"/>
      <c r="AX97" s="172"/>
      <c r="AY97" s="173"/>
      <c r="AZ97" s="171"/>
      <c r="BA97" s="171"/>
      <c r="BB97" s="169"/>
      <c r="BC97" s="174"/>
      <c r="BD97" s="171"/>
      <c r="BE97" s="171"/>
      <c r="BF97" s="169"/>
      <c r="BG97" s="174"/>
      <c r="BH97" s="171"/>
      <c r="BI97" s="171"/>
    </row>
    <row r="98" spans="1:61" s="113" customFormat="1" ht="14.45" customHeight="1" x14ac:dyDescent="0.15">
      <c r="A98" s="167"/>
      <c r="B98" s="112"/>
      <c r="C98" s="112"/>
      <c r="D98" s="112"/>
      <c r="E98" s="112"/>
      <c r="F98" s="112"/>
      <c r="G98" s="169"/>
      <c r="H98" s="170"/>
      <c r="I98" s="171"/>
      <c r="J98" s="171"/>
      <c r="K98" s="170"/>
      <c r="L98" s="171"/>
      <c r="M98" s="171"/>
      <c r="N98" s="170"/>
      <c r="O98" s="171"/>
      <c r="P98" s="171"/>
      <c r="Q98" s="169"/>
      <c r="R98" s="172"/>
      <c r="S98" s="172"/>
      <c r="T98" s="172"/>
      <c r="U98" s="172"/>
      <c r="V98" s="172"/>
      <c r="W98" s="172"/>
      <c r="X98" s="172"/>
      <c r="Y98" s="172"/>
      <c r="Z98" s="172"/>
      <c r="AA98" s="165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65"/>
      <c r="AN98" s="169"/>
      <c r="AO98" s="164"/>
      <c r="AP98" s="164"/>
      <c r="AQ98" s="165"/>
      <c r="AR98" s="165"/>
      <c r="AS98" s="165"/>
      <c r="AT98" s="165"/>
      <c r="AU98" s="164"/>
      <c r="AV98" s="172"/>
      <c r="AW98" s="172"/>
      <c r="AX98" s="172"/>
      <c r="AY98" s="173"/>
      <c r="AZ98" s="171"/>
      <c r="BA98" s="171"/>
      <c r="BB98" s="169"/>
      <c r="BC98" s="174"/>
      <c r="BD98" s="171"/>
      <c r="BE98" s="171"/>
      <c r="BF98" s="169"/>
      <c r="BG98" s="174"/>
      <c r="BH98" s="171"/>
      <c r="BI98" s="171"/>
    </row>
    <row r="99" spans="1:61" s="113" customFormat="1" ht="14.45" customHeight="1" x14ac:dyDescent="0.15">
      <c r="A99" s="167"/>
      <c r="B99" s="112"/>
      <c r="C99" s="112"/>
      <c r="D99" s="112"/>
      <c r="E99" s="112"/>
      <c r="F99" s="112"/>
      <c r="G99" s="169"/>
      <c r="H99" s="170"/>
      <c r="I99" s="171"/>
      <c r="J99" s="171"/>
      <c r="K99" s="170"/>
      <c r="L99" s="171"/>
      <c r="M99" s="171"/>
      <c r="N99" s="170"/>
      <c r="O99" s="171"/>
      <c r="P99" s="171"/>
      <c r="Q99" s="169"/>
      <c r="R99" s="172"/>
      <c r="S99" s="172"/>
      <c r="T99" s="172"/>
      <c r="U99" s="172"/>
      <c r="V99" s="172"/>
      <c r="W99" s="172"/>
      <c r="X99" s="172"/>
      <c r="Y99" s="172"/>
      <c r="Z99" s="172"/>
      <c r="AA99" s="165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65"/>
      <c r="AN99" s="169"/>
      <c r="AO99" s="164"/>
      <c r="AP99" s="164"/>
      <c r="AQ99" s="165"/>
      <c r="AR99" s="165"/>
      <c r="AS99" s="165"/>
      <c r="AT99" s="165"/>
      <c r="AU99" s="164"/>
      <c r="AV99" s="172"/>
      <c r="AW99" s="172"/>
      <c r="AX99" s="172"/>
      <c r="AY99" s="173"/>
      <c r="AZ99" s="171"/>
      <c r="BA99" s="171"/>
      <c r="BB99" s="169"/>
      <c r="BC99" s="174"/>
      <c r="BD99" s="171"/>
      <c r="BE99" s="171"/>
      <c r="BF99" s="169"/>
      <c r="BG99" s="174"/>
      <c r="BH99" s="171"/>
      <c r="BI99" s="171"/>
    </row>
    <row r="100" spans="1:61" s="113" customFormat="1" ht="14.45" customHeight="1" x14ac:dyDescent="0.15">
      <c r="A100" s="167"/>
      <c r="B100" s="112"/>
      <c r="C100" s="112"/>
      <c r="D100" s="112"/>
      <c r="E100" s="112"/>
      <c r="F100" s="112"/>
      <c r="G100" s="169"/>
      <c r="H100" s="170"/>
      <c r="I100" s="171"/>
      <c r="J100" s="171"/>
      <c r="K100" s="170"/>
      <c r="L100" s="171"/>
      <c r="M100" s="171"/>
      <c r="N100" s="170"/>
      <c r="O100" s="171"/>
      <c r="P100" s="171"/>
      <c r="Q100" s="169"/>
      <c r="R100" s="172"/>
      <c r="S100" s="172"/>
      <c r="T100" s="172"/>
      <c r="U100" s="172"/>
      <c r="V100" s="172"/>
      <c r="W100" s="172"/>
      <c r="X100" s="172"/>
      <c r="Y100" s="172"/>
      <c r="Z100" s="172"/>
      <c r="AA100" s="165"/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2"/>
      <c r="AL100" s="172"/>
      <c r="AM100" s="165"/>
      <c r="AN100" s="169"/>
      <c r="AO100" s="164"/>
      <c r="AP100" s="164"/>
      <c r="AQ100" s="165"/>
      <c r="AR100" s="165"/>
      <c r="AS100" s="165"/>
      <c r="AT100" s="165"/>
      <c r="AU100" s="164"/>
      <c r="AV100" s="172"/>
      <c r="AW100" s="172"/>
      <c r="AX100" s="172"/>
      <c r="AY100" s="173"/>
      <c r="AZ100" s="171"/>
      <c r="BA100" s="171"/>
      <c r="BB100" s="169"/>
      <c r="BC100" s="174"/>
      <c r="BD100" s="171"/>
      <c r="BE100" s="171"/>
      <c r="BF100" s="169"/>
      <c r="BG100" s="174"/>
      <c r="BH100" s="171"/>
      <c r="BI100" s="171"/>
    </row>
    <row r="101" spans="1:61" s="113" customFormat="1" ht="14.45" customHeight="1" x14ac:dyDescent="0.15">
      <c r="A101" s="167"/>
      <c r="B101" s="112"/>
      <c r="C101" s="112"/>
      <c r="D101" s="112"/>
      <c r="E101" s="112"/>
      <c r="F101" s="112"/>
      <c r="G101" s="169"/>
      <c r="H101" s="170"/>
      <c r="I101" s="171"/>
      <c r="J101" s="171"/>
      <c r="K101" s="170"/>
      <c r="L101" s="171"/>
      <c r="M101" s="171"/>
      <c r="N101" s="170"/>
      <c r="O101" s="171"/>
      <c r="P101" s="171"/>
      <c r="Q101" s="169"/>
      <c r="R101" s="172"/>
      <c r="S101" s="172"/>
      <c r="T101" s="172"/>
      <c r="U101" s="172"/>
      <c r="V101" s="172"/>
      <c r="W101" s="172"/>
      <c r="X101" s="172"/>
      <c r="Y101" s="172"/>
      <c r="Z101" s="172"/>
      <c r="AA101" s="165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2"/>
      <c r="AL101" s="172"/>
      <c r="AM101" s="165"/>
      <c r="AN101" s="169"/>
      <c r="AO101" s="164"/>
      <c r="AP101" s="164"/>
      <c r="AQ101" s="165"/>
      <c r="AR101" s="165"/>
      <c r="AS101" s="165"/>
      <c r="AT101" s="165"/>
      <c r="AU101" s="164"/>
      <c r="AV101" s="172"/>
      <c r="AW101" s="172"/>
      <c r="AX101" s="172"/>
      <c r="AY101" s="173"/>
      <c r="AZ101" s="171"/>
      <c r="BA101" s="171"/>
      <c r="BB101" s="169"/>
      <c r="BC101" s="174"/>
      <c r="BD101" s="171"/>
      <c r="BE101" s="171"/>
      <c r="BF101" s="169"/>
      <c r="BG101" s="174"/>
      <c r="BH101" s="171"/>
      <c r="BI101" s="171"/>
    </row>
    <row r="102" spans="1:61" s="113" customFormat="1" ht="14.45" customHeight="1" x14ac:dyDescent="0.15">
      <c r="A102" s="167"/>
      <c r="B102" s="112"/>
      <c r="C102" s="112"/>
      <c r="D102" s="112"/>
      <c r="E102" s="112"/>
      <c r="F102" s="112"/>
      <c r="G102" s="169"/>
      <c r="H102" s="170"/>
      <c r="I102" s="171"/>
      <c r="J102" s="171"/>
      <c r="K102" s="170"/>
      <c r="L102" s="171"/>
      <c r="M102" s="171"/>
      <c r="N102" s="170"/>
      <c r="O102" s="171"/>
      <c r="P102" s="171"/>
      <c r="Q102" s="169"/>
      <c r="R102" s="172"/>
      <c r="S102" s="172"/>
      <c r="T102" s="172"/>
      <c r="U102" s="172"/>
      <c r="V102" s="172"/>
      <c r="W102" s="172"/>
      <c r="X102" s="172"/>
      <c r="Y102" s="172"/>
      <c r="Z102" s="172"/>
      <c r="AA102" s="165"/>
      <c r="AB102" s="172"/>
      <c r="AC102" s="172"/>
      <c r="AD102" s="172"/>
      <c r="AE102" s="172"/>
      <c r="AF102" s="172"/>
      <c r="AG102" s="172"/>
      <c r="AH102" s="172"/>
      <c r="AI102" s="172"/>
      <c r="AJ102" s="172"/>
      <c r="AK102" s="172"/>
      <c r="AL102" s="172"/>
      <c r="AM102" s="165"/>
      <c r="AN102" s="169"/>
      <c r="AO102" s="164"/>
      <c r="AP102" s="164"/>
      <c r="AQ102" s="165"/>
      <c r="AR102" s="165"/>
      <c r="AS102" s="165"/>
      <c r="AT102" s="165"/>
      <c r="AU102" s="164"/>
      <c r="AV102" s="172"/>
      <c r="AW102" s="172"/>
      <c r="AX102" s="172"/>
      <c r="AY102" s="173"/>
      <c r="AZ102" s="171"/>
      <c r="BA102" s="171"/>
      <c r="BB102" s="169"/>
      <c r="BC102" s="174"/>
      <c r="BD102" s="171"/>
      <c r="BE102" s="171"/>
      <c r="BF102" s="169"/>
      <c r="BG102" s="174"/>
      <c r="BH102" s="171"/>
      <c r="BI102" s="171"/>
    </row>
    <row r="103" spans="1:61" s="113" customFormat="1" ht="14.45" customHeight="1" x14ac:dyDescent="0.15">
      <c r="A103" s="167"/>
      <c r="B103" s="112"/>
      <c r="C103" s="112"/>
      <c r="D103" s="112"/>
      <c r="E103" s="112"/>
      <c r="F103" s="112"/>
      <c r="G103" s="169"/>
      <c r="H103" s="170"/>
      <c r="I103" s="171"/>
      <c r="J103" s="171"/>
      <c r="K103" s="170"/>
      <c r="L103" s="171"/>
      <c r="M103" s="171"/>
      <c r="N103" s="170"/>
      <c r="O103" s="171"/>
      <c r="P103" s="171"/>
      <c r="Q103" s="169"/>
      <c r="R103" s="172"/>
      <c r="S103" s="172"/>
      <c r="T103" s="172"/>
      <c r="U103" s="172"/>
      <c r="V103" s="172"/>
      <c r="W103" s="172"/>
      <c r="X103" s="172"/>
      <c r="Y103" s="172"/>
      <c r="Z103" s="172"/>
      <c r="AA103" s="165"/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2"/>
      <c r="AL103" s="172"/>
      <c r="AM103" s="165"/>
      <c r="AN103" s="169"/>
      <c r="AO103" s="164"/>
      <c r="AP103" s="164"/>
      <c r="AQ103" s="165"/>
      <c r="AR103" s="165"/>
      <c r="AS103" s="165"/>
      <c r="AT103" s="165"/>
      <c r="AU103" s="164"/>
      <c r="AV103" s="172"/>
      <c r="AW103" s="172"/>
      <c r="AX103" s="172"/>
      <c r="AY103" s="173"/>
      <c r="AZ103" s="171"/>
      <c r="BA103" s="171"/>
      <c r="BB103" s="169"/>
      <c r="BC103" s="174"/>
      <c r="BD103" s="171"/>
      <c r="BE103" s="171"/>
      <c r="BF103" s="169"/>
      <c r="BG103" s="174"/>
      <c r="BH103" s="171"/>
      <c r="BI103" s="171"/>
    </row>
    <row r="104" spans="1:61" s="113" customFormat="1" ht="14.45" customHeight="1" x14ac:dyDescent="0.15">
      <c r="A104" s="167"/>
      <c r="B104" s="112"/>
      <c r="C104" s="112"/>
      <c r="D104" s="112"/>
      <c r="E104" s="112"/>
      <c r="F104" s="112"/>
      <c r="G104" s="169"/>
      <c r="H104" s="170"/>
      <c r="I104" s="171"/>
      <c r="J104" s="171"/>
      <c r="K104" s="170"/>
      <c r="L104" s="171"/>
      <c r="M104" s="171"/>
      <c r="N104" s="170"/>
      <c r="O104" s="171"/>
      <c r="P104" s="171"/>
      <c r="Q104" s="169"/>
      <c r="R104" s="172"/>
      <c r="S104" s="172"/>
      <c r="T104" s="172"/>
      <c r="U104" s="172"/>
      <c r="V104" s="172"/>
      <c r="W104" s="172"/>
      <c r="X104" s="172"/>
      <c r="Y104" s="172"/>
      <c r="Z104" s="172"/>
      <c r="AA104" s="165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65"/>
      <c r="AN104" s="169"/>
      <c r="AO104" s="164"/>
      <c r="AP104" s="164"/>
      <c r="AQ104" s="165"/>
      <c r="AR104" s="165"/>
      <c r="AS104" s="165"/>
      <c r="AT104" s="165"/>
      <c r="AU104" s="164"/>
      <c r="AV104" s="172"/>
      <c r="AW104" s="172"/>
      <c r="AX104" s="172"/>
      <c r="AY104" s="173"/>
      <c r="AZ104" s="171"/>
      <c r="BA104" s="171"/>
      <c r="BB104" s="169"/>
      <c r="BC104" s="174"/>
      <c r="BD104" s="171"/>
      <c r="BE104" s="171"/>
      <c r="BF104" s="169"/>
      <c r="BG104" s="174"/>
      <c r="BH104" s="171"/>
      <c r="BI104" s="171"/>
    </row>
    <row r="105" spans="1:61" s="113" customFormat="1" ht="14.45" customHeight="1" x14ac:dyDescent="0.15">
      <c r="A105" s="167"/>
      <c r="B105" s="112"/>
      <c r="C105" s="112"/>
      <c r="D105" s="112"/>
      <c r="E105" s="112"/>
      <c r="F105" s="112"/>
      <c r="G105" s="169"/>
      <c r="H105" s="170"/>
      <c r="I105" s="171"/>
      <c r="J105" s="171"/>
      <c r="K105" s="170"/>
      <c r="L105" s="171"/>
      <c r="M105" s="171"/>
      <c r="N105" s="170"/>
      <c r="O105" s="171"/>
      <c r="P105" s="171"/>
      <c r="Q105" s="169"/>
      <c r="R105" s="172"/>
      <c r="S105" s="172"/>
      <c r="T105" s="172"/>
      <c r="U105" s="172"/>
      <c r="V105" s="172"/>
      <c r="W105" s="172"/>
      <c r="X105" s="172"/>
      <c r="Y105" s="172"/>
      <c r="Z105" s="172"/>
      <c r="AA105" s="165"/>
      <c r="AB105" s="172"/>
      <c r="AC105" s="172"/>
      <c r="AD105" s="172"/>
      <c r="AE105" s="172"/>
      <c r="AF105" s="172"/>
      <c r="AG105" s="172"/>
      <c r="AH105" s="172"/>
      <c r="AI105" s="172"/>
      <c r="AJ105" s="172"/>
      <c r="AK105" s="172"/>
      <c r="AL105" s="172"/>
      <c r="AM105" s="165"/>
      <c r="AN105" s="169"/>
      <c r="AO105" s="164"/>
      <c r="AP105" s="164"/>
      <c r="AQ105" s="165"/>
      <c r="AR105" s="165"/>
      <c r="AS105" s="165"/>
      <c r="AT105" s="165"/>
      <c r="AU105" s="164"/>
      <c r="AV105" s="172"/>
      <c r="AW105" s="172"/>
      <c r="AX105" s="172"/>
      <c r="AY105" s="173"/>
      <c r="AZ105" s="171"/>
      <c r="BA105" s="171"/>
      <c r="BB105" s="169"/>
      <c r="BC105" s="174"/>
      <c r="BD105" s="171"/>
      <c r="BE105" s="171"/>
      <c r="BF105" s="169"/>
      <c r="BG105" s="174"/>
      <c r="BH105" s="171"/>
      <c r="BI105" s="171"/>
    </row>
    <row r="106" spans="1:61" s="113" customFormat="1" ht="14.45" customHeight="1" x14ac:dyDescent="0.15">
      <c r="A106" s="167"/>
      <c r="B106" s="112"/>
      <c r="C106" s="112"/>
      <c r="D106" s="112"/>
      <c r="E106" s="112"/>
      <c r="F106" s="112"/>
      <c r="G106" s="169"/>
      <c r="H106" s="170"/>
      <c r="I106" s="171"/>
      <c r="J106" s="171"/>
      <c r="K106" s="170"/>
      <c r="L106" s="171"/>
      <c r="M106" s="171"/>
      <c r="N106" s="170"/>
      <c r="O106" s="171"/>
      <c r="P106" s="171"/>
      <c r="Q106" s="169"/>
      <c r="R106" s="172"/>
      <c r="S106" s="172"/>
      <c r="T106" s="172"/>
      <c r="U106" s="172"/>
      <c r="V106" s="172"/>
      <c r="W106" s="172"/>
      <c r="X106" s="172"/>
      <c r="Y106" s="172"/>
      <c r="Z106" s="172"/>
      <c r="AA106" s="165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165"/>
      <c r="AN106" s="169"/>
      <c r="AO106" s="164"/>
      <c r="AP106" s="164"/>
      <c r="AQ106" s="165"/>
      <c r="AR106" s="165"/>
      <c r="AS106" s="165"/>
      <c r="AT106" s="165"/>
      <c r="AU106" s="164"/>
      <c r="AV106" s="172"/>
      <c r="AW106" s="172"/>
      <c r="AX106" s="172"/>
      <c r="AY106" s="173"/>
      <c r="AZ106" s="171"/>
      <c r="BA106" s="171"/>
      <c r="BB106" s="169"/>
      <c r="BC106" s="174"/>
      <c r="BD106" s="171"/>
      <c r="BE106" s="171"/>
      <c r="BF106" s="169"/>
      <c r="BG106" s="174"/>
      <c r="BH106" s="171"/>
      <c r="BI106" s="171"/>
    </row>
    <row r="107" spans="1:61" s="113" customFormat="1" ht="14.45" customHeight="1" x14ac:dyDescent="0.15">
      <c r="A107" s="167"/>
      <c r="B107" s="112"/>
      <c r="C107" s="112"/>
      <c r="D107" s="112"/>
      <c r="E107" s="112"/>
      <c r="F107" s="112"/>
      <c r="G107" s="169"/>
      <c r="H107" s="170"/>
      <c r="I107" s="171"/>
      <c r="J107" s="171"/>
      <c r="K107" s="170"/>
      <c r="L107" s="171"/>
      <c r="M107" s="171"/>
      <c r="N107" s="170"/>
      <c r="O107" s="171"/>
      <c r="P107" s="171"/>
      <c r="Q107" s="169"/>
      <c r="R107" s="172"/>
      <c r="S107" s="172"/>
      <c r="T107" s="172"/>
      <c r="U107" s="172"/>
      <c r="V107" s="172"/>
      <c r="W107" s="172"/>
      <c r="X107" s="172"/>
      <c r="Y107" s="172"/>
      <c r="Z107" s="172"/>
      <c r="AA107" s="165"/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2"/>
      <c r="AL107" s="172"/>
      <c r="AM107" s="165"/>
      <c r="AN107" s="169"/>
      <c r="AO107" s="164"/>
      <c r="AP107" s="164"/>
      <c r="AQ107" s="165"/>
      <c r="AR107" s="165"/>
      <c r="AS107" s="165"/>
      <c r="AT107" s="165"/>
      <c r="AU107" s="164"/>
      <c r="AV107" s="172"/>
      <c r="AW107" s="172"/>
      <c r="AX107" s="172"/>
      <c r="AY107" s="173"/>
      <c r="AZ107" s="171"/>
      <c r="BA107" s="171"/>
      <c r="BB107" s="169"/>
      <c r="BC107" s="174"/>
      <c r="BD107" s="171"/>
      <c r="BE107" s="171"/>
      <c r="BF107" s="169"/>
      <c r="BG107" s="174"/>
      <c r="BH107" s="171"/>
      <c r="BI107" s="171"/>
    </row>
    <row r="108" spans="1:61" s="113" customFormat="1" ht="14.45" customHeight="1" x14ac:dyDescent="0.15">
      <c r="A108" s="167"/>
      <c r="B108" s="112"/>
      <c r="C108" s="112"/>
      <c r="D108" s="112"/>
      <c r="E108" s="112"/>
      <c r="F108" s="112"/>
      <c r="G108" s="169"/>
      <c r="H108" s="170"/>
      <c r="I108" s="171"/>
      <c r="J108" s="171"/>
      <c r="K108" s="170"/>
      <c r="L108" s="171"/>
      <c r="M108" s="171"/>
      <c r="N108" s="170"/>
      <c r="O108" s="171"/>
      <c r="P108" s="171"/>
      <c r="Q108" s="169"/>
      <c r="R108" s="172"/>
      <c r="S108" s="172"/>
      <c r="T108" s="172"/>
      <c r="U108" s="172"/>
      <c r="V108" s="172"/>
      <c r="W108" s="172"/>
      <c r="X108" s="172"/>
      <c r="Y108" s="172"/>
      <c r="Z108" s="172"/>
      <c r="AA108" s="165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65"/>
      <c r="AN108" s="169"/>
      <c r="AO108" s="164"/>
      <c r="AP108" s="164"/>
      <c r="AQ108" s="165"/>
      <c r="AR108" s="165"/>
      <c r="AS108" s="165"/>
      <c r="AT108" s="165"/>
      <c r="AU108" s="164"/>
      <c r="AV108" s="172"/>
      <c r="AW108" s="172"/>
      <c r="AX108" s="172"/>
      <c r="AY108" s="173"/>
      <c r="AZ108" s="171"/>
      <c r="BA108" s="171"/>
      <c r="BB108" s="169"/>
      <c r="BC108" s="174"/>
      <c r="BD108" s="171"/>
      <c r="BE108" s="171"/>
      <c r="BF108" s="169"/>
      <c r="BG108" s="174"/>
      <c r="BH108" s="171"/>
      <c r="BI108" s="171"/>
    </row>
    <row r="109" spans="1:61" s="113" customFormat="1" ht="14.45" customHeight="1" x14ac:dyDescent="0.15">
      <c r="A109" s="167"/>
      <c r="B109" s="112"/>
      <c r="C109" s="112"/>
      <c r="D109" s="112"/>
      <c r="E109" s="112"/>
      <c r="F109" s="112"/>
      <c r="G109" s="169"/>
      <c r="H109" s="170"/>
      <c r="I109" s="171"/>
      <c r="J109" s="171"/>
      <c r="K109" s="170"/>
      <c r="L109" s="171"/>
      <c r="M109" s="171"/>
      <c r="N109" s="170"/>
      <c r="O109" s="171"/>
      <c r="P109" s="171"/>
      <c r="Q109" s="169"/>
      <c r="R109" s="172"/>
      <c r="S109" s="172"/>
      <c r="T109" s="172"/>
      <c r="U109" s="172"/>
      <c r="V109" s="172"/>
      <c r="W109" s="172"/>
      <c r="X109" s="172"/>
      <c r="Y109" s="172"/>
      <c r="Z109" s="172"/>
      <c r="AA109" s="165"/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2"/>
      <c r="AL109" s="172"/>
      <c r="AM109" s="165"/>
      <c r="AN109" s="169"/>
      <c r="AO109" s="164"/>
      <c r="AP109" s="164"/>
      <c r="AQ109" s="165"/>
      <c r="AR109" s="165"/>
      <c r="AS109" s="165"/>
      <c r="AT109" s="165"/>
      <c r="AU109" s="164"/>
      <c r="AV109" s="172"/>
      <c r="AW109" s="172"/>
      <c r="AX109" s="172"/>
      <c r="AY109" s="173"/>
      <c r="AZ109" s="171"/>
      <c r="BA109" s="171"/>
      <c r="BB109" s="169"/>
      <c r="BC109" s="174"/>
      <c r="BD109" s="171"/>
      <c r="BE109" s="171"/>
      <c r="BF109" s="169"/>
      <c r="BG109" s="174"/>
      <c r="BH109" s="171"/>
      <c r="BI109" s="171"/>
    </row>
  </sheetData>
  <autoFilter ref="A12:BI32"/>
  <mergeCells count="75">
    <mergeCell ref="BH7:BH10"/>
    <mergeCell ref="BI7:BI10"/>
    <mergeCell ref="AZ7:AZ10"/>
    <mergeCell ref="BA7:BA10"/>
    <mergeCell ref="BD7:BD10"/>
    <mergeCell ref="BE7:BE10"/>
    <mergeCell ref="BG7:BG10"/>
    <mergeCell ref="BB5:BB10"/>
    <mergeCell ref="BC5:BE6"/>
    <mergeCell ref="BF5:BF10"/>
    <mergeCell ref="BC7:BC10"/>
    <mergeCell ref="BG5:BI6"/>
    <mergeCell ref="AW6:AW10"/>
    <mergeCell ref="AX6:AX10"/>
    <mergeCell ref="AR7:AR10"/>
    <mergeCell ref="AT7:AT10"/>
    <mergeCell ref="AY7:AY10"/>
    <mergeCell ref="AY5:BA6"/>
    <mergeCell ref="AP7:AP10"/>
    <mergeCell ref="AL6:AL10"/>
    <mergeCell ref="AQ6:AQ10"/>
    <mergeCell ref="AS6:AS10"/>
    <mergeCell ref="AV6:AV10"/>
    <mergeCell ref="AN5:AN10"/>
    <mergeCell ref="AO5:AO10"/>
    <mergeCell ref="AU5:AU10"/>
    <mergeCell ref="N7:N10"/>
    <mergeCell ref="O7:O10"/>
    <mergeCell ref="P7:P10"/>
    <mergeCell ref="AA7:AA10"/>
    <mergeCell ref="AM7:AM10"/>
    <mergeCell ref="T6:T10"/>
    <mergeCell ref="U6:U10"/>
    <mergeCell ref="V6:V10"/>
    <mergeCell ref="W6:W10"/>
    <mergeCell ref="X6:X10"/>
    <mergeCell ref="Y6:Y10"/>
    <mergeCell ref="Z6:Z10"/>
    <mergeCell ref="H7:H10"/>
    <mergeCell ref="I7:I10"/>
    <mergeCell ref="J7:J10"/>
    <mergeCell ref="K7:K10"/>
    <mergeCell ref="L7:L10"/>
    <mergeCell ref="M7:M10"/>
    <mergeCell ref="AH6:AH10"/>
    <mergeCell ref="AI6:AI10"/>
    <mergeCell ref="AJ6:AJ10"/>
    <mergeCell ref="AK6:AK10"/>
    <mergeCell ref="AB6:AB10"/>
    <mergeCell ref="AC6:AC10"/>
    <mergeCell ref="AD6:AD10"/>
    <mergeCell ref="AE6:AE10"/>
    <mergeCell ref="AF6:AF10"/>
    <mergeCell ref="AG6:AG10"/>
    <mergeCell ref="K5:M6"/>
    <mergeCell ref="N5:P6"/>
    <mergeCell ref="Q5:Q10"/>
    <mergeCell ref="R6:R10"/>
    <mergeCell ref="S6:S10"/>
    <mergeCell ref="A2:F2"/>
    <mergeCell ref="G2:BI2"/>
    <mergeCell ref="A3:A10"/>
    <mergeCell ref="B3:B10"/>
    <mergeCell ref="C3:C10"/>
    <mergeCell ref="D3:D10"/>
    <mergeCell ref="E3:E10"/>
    <mergeCell ref="F3:F4"/>
    <mergeCell ref="G3:P4"/>
    <mergeCell ref="Q3:AM4"/>
    <mergeCell ref="AN3:BA4"/>
    <mergeCell ref="BB3:BE4"/>
    <mergeCell ref="BF3:BI4"/>
    <mergeCell ref="F5:F10"/>
    <mergeCell ref="G5:G10"/>
    <mergeCell ref="H5:J6"/>
  </mergeCells>
  <phoneticPr fontId="3"/>
  <conditionalFormatting sqref="AO13:AO109">
    <cfRule type="expression" dxfId="93" priority="275">
      <formula>IF(AN13=0,AO13&gt;=1)</formula>
    </cfRule>
    <cfRule type="expression" dxfId="92" priority="281" stopIfTrue="1">
      <formula>IF(AN13=1,AO13&lt;1)</formula>
    </cfRule>
  </conditionalFormatting>
  <conditionalFormatting sqref="AT13:AT109 AR13:AR109 AP13:AP109">
    <cfRule type="cellIs" dxfId="91" priority="280" stopIfTrue="1" operator="greaterThan">
      <formula>AO13</formula>
    </cfRule>
  </conditionalFormatting>
  <conditionalFormatting sqref="AQ13:AQ109">
    <cfRule type="expression" dxfId="90" priority="279" stopIfTrue="1">
      <formula>IF(AN13=1,AQ13+AS13&lt;1)</formula>
    </cfRule>
  </conditionalFormatting>
  <conditionalFormatting sqref="AS13:AS109">
    <cfRule type="expression" dxfId="89" priority="278" stopIfTrue="1">
      <formula>IF(AN13=1,AQ13+AS13&lt;1)</formula>
    </cfRule>
  </conditionalFormatting>
  <conditionalFormatting sqref="AU13:AU109">
    <cfRule type="expression" dxfId="88" priority="269">
      <formula>IF(AN13=0,AU13&gt;=1)</formula>
    </cfRule>
    <cfRule type="expression" dxfId="87" priority="277" stopIfTrue="1">
      <formula>IF(AN13=1,AU13&lt;1)</formula>
    </cfRule>
  </conditionalFormatting>
  <conditionalFormatting sqref="N13:O109">
    <cfRule type="expression" dxfId="86" priority="276">
      <formula>IF(G13=1,N13="")</formula>
    </cfRule>
  </conditionalFormatting>
  <conditionalFormatting sqref="H13:H109 BG13:BG109 BC13:BC109">
    <cfRule type="expression" dxfId="85" priority="268">
      <formula>IF(G13=0,H13&lt;&gt;"")</formula>
    </cfRule>
    <cfRule type="expression" dxfId="84" priority="274">
      <formula>IF(G13=1,H13="")</formula>
    </cfRule>
  </conditionalFormatting>
  <conditionalFormatting sqref="K13:K109">
    <cfRule type="expression" dxfId="83" priority="271">
      <formula>IF(G13=0,K13&lt;&gt;"")</formula>
    </cfRule>
    <cfRule type="expression" dxfId="82" priority="273">
      <formula>IF(G13=1,K13="")</formula>
    </cfRule>
  </conditionalFormatting>
  <conditionalFormatting sqref="N13:O109">
    <cfRule type="expression" dxfId="81" priority="270">
      <formula>IF(G13=0,N13&lt;&gt;"")</formula>
    </cfRule>
    <cfRule type="expression" dxfId="80" priority="272">
      <formula>IF(G13=1,N13="")</formula>
    </cfRule>
  </conditionalFormatting>
  <conditionalFormatting sqref="I13:I109">
    <cfRule type="expression" dxfId="79" priority="266">
      <formula>IF(G13=0,I13&lt;&gt;"")</formula>
    </cfRule>
    <cfRule type="expression" dxfId="78" priority="267">
      <formula>IF(G13=1,I13="")</formula>
    </cfRule>
  </conditionalFormatting>
  <conditionalFormatting sqref="M13:M109 P13:P109 J13:J109 BI13:BI109 BE13:BE109 BA13:BA109">
    <cfRule type="cellIs" dxfId="77" priority="251" operator="equal">
      <formula>3</formula>
    </cfRule>
    <cfRule type="expression" dxfId="76" priority="264">
      <formula>IF(H13="",J13&lt;&gt;"")</formula>
    </cfRule>
    <cfRule type="expression" dxfId="75" priority="265">
      <formula>IF(H13&lt;&gt;"",J13="")</formula>
    </cfRule>
  </conditionalFormatting>
  <conditionalFormatting sqref="P13:P109">
    <cfRule type="expression" dxfId="74" priority="282">
      <formula>IF(H13=1,P13="")</formula>
    </cfRule>
  </conditionalFormatting>
  <conditionalFormatting sqref="O13:O109">
    <cfRule type="expression" dxfId="73" priority="262">
      <formula>IF(G13=0,O13&lt;&gt;"")</formula>
    </cfRule>
    <cfRule type="expression" dxfId="72" priority="263">
      <formula>IF(G13=1,O13="")</formula>
    </cfRule>
  </conditionalFormatting>
  <conditionalFormatting sqref="L13:L109">
    <cfRule type="expression" dxfId="71" priority="260">
      <formula>IF(G13=0,L13&lt;&gt;"")</formula>
    </cfRule>
    <cfRule type="expression" dxfId="70" priority="261">
      <formula>IF(G13=1,L13="")</formula>
    </cfRule>
  </conditionalFormatting>
  <conditionalFormatting sqref="R13:Z109">
    <cfRule type="expression" dxfId="69" priority="259" stopIfTrue="1">
      <formula>IF($Q13=1,(SUM($R13:$Z13)&lt;1))</formula>
    </cfRule>
  </conditionalFormatting>
  <conditionalFormatting sqref="AA13:AA109">
    <cfRule type="expression" dxfId="68" priority="258" stopIfTrue="1">
      <formula>IF($Z13=1,$AA13="")</formula>
    </cfRule>
  </conditionalFormatting>
  <conditionalFormatting sqref="AB13:AL109">
    <cfRule type="expression" dxfId="67" priority="257" stopIfTrue="1">
      <formula>IF($Q13=1,(SUM($AB13:$AL13)&lt;1))</formula>
    </cfRule>
  </conditionalFormatting>
  <conditionalFormatting sqref="AM13:AM109">
    <cfRule type="expression" dxfId="66" priority="256" stopIfTrue="1">
      <formula>IF($AL13=1,$AM13="")</formula>
    </cfRule>
  </conditionalFormatting>
  <conditionalFormatting sqref="BH13:BH109 BD13:BD109 AZ13:AZ109">
    <cfRule type="expression" dxfId="65" priority="254">
      <formula>IF(AY13="",AZ13&lt;&gt;"")</formula>
    </cfRule>
    <cfRule type="expression" dxfId="64" priority="255">
      <formula>IF(AY13&lt;&gt;"",AZ13="")</formula>
    </cfRule>
  </conditionalFormatting>
  <conditionalFormatting sqref="BI13:BI109 BE13:BE109 BA13:BA109">
    <cfRule type="expression" dxfId="63" priority="252">
      <formula>IF(AY13="",BA13&lt;&gt;"")</formula>
    </cfRule>
    <cfRule type="expression" dxfId="62" priority="253">
      <formula>IF(AY13&lt;&gt;"",BA13="")</formula>
    </cfRule>
  </conditionalFormatting>
  <dataValidations count="21">
    <dataValidation type="custom" imeMode="halfAlpha" allowBlank="1" showInputMessage="1" showErrorMessage="1" errorTitle="地域活動" error="入力不要" sqref="AU13:AU109">
      <formula1>SUM(AV13:AX13)</formula1>
    </dataValidation>
    <dataValidation operator="greaterThan" allowBlank="1" showInputMessage="1" showErrorMessage="1" sqref="AM13:AM109"/>
    <dataValidation type="list" imeMode="halfAlpha" allowBlank="1" showInputMessage="1" showErrorMessage="1" errorTitle="達成見込み" error="以下から選択_x000a_「１」：達成済み_x000a_「２」：達成見込み_x000a_「３」：達成見込みなし" prompt="以下から選択_x000a_「１」：達成済み_x000a_「２」：達成見込み_x000a_「３」：達成見込みなし" sqref="M13:M109 BA13:BA109 BE13:BE109 BI13:BI109 J13:J109 P13:P109">
      <formula1>"1,2,3"</formula1>
    </dataValidation>
    <dataValidation type="list" imeMode="halfAlpha" allowBlank="1" showInputMessage="1" showErrorMessage="1" errorTitle="目標年度" error="目標年度をリストから選択して下さい。" sqref="I13:I109 AZ13:AZ109 BD13:BD109 BH13:BH109 L13:L109 O13:O109">
      <formula1>"2,3,4,5,6"</formula1>
    </dataValidation>
    <dataValidation type="custom" allowBlank="1" showInputMessage="1" showErrorMessage="1" errorTitle="関数セル" error="計算式が入っています。変更しないで下さい。_x000a_" sqref="AN13:AN109">
      <formula1>"様式２③④!DV14"</formula1>
    </dataValidation>
    <dataValidation type="custom" operator="notEqual" allowBlank="1" showInputMessage="1" showErrorMessage="1" errorTitle="関数セル" error="計算式が入っています。変更しないで下さい。" sqref="BB13:BB109">
      <formula1>"様式２③④!EE14"</formula1>
    </dataValidation>
    <dataValidation type="custom" allowBlank="1" showInputMessage="1" showErrorMessage="1" errorTitle="関数セル" error="計算式が入っています。変更しないで下さい。_x000a_" sqref="BF13:BF109">
      <formula1>"様式２③④!EL14"</formula1>
    </dataValidation>
    <dataValidation type="custom" imeMode="halfAlpha" operator="greaterThanOrEqual" allowBlank="1" showInputMessage="1" showErrorMessage="1" errorTitle="取組状況" error="計算式が入っています。変更しないで下さい。" sqref="Q13:Q109">
      <formula1>"様式２③④!DQ14"</formula1>
    </dataValidation>
    <dataValidation type="custom" imeMode="halfAlpha" allowBlank="1" showInputMessage="1" showErrorMessage="1" errorTitle="取組状況" error="計算式が入っています。変更しないで下さい。" sqref="G13:G109">
      <formula1>"G14様式２③④!DV14"</formula1>
    </dataValidation>
    <dataValidation imeMode="off" operator="greaterThan" allowBlank="1" showInputMessage="1" errorTitle="超急傾斜農地の保全活動" error="当該項目に該当する場合「1」を入力" sqref="BG13:BG109 AY13:AY109 BC13:BC109"/>
    <dataValidation imeMode="off" allowBlank="1" showInputMessage="1" showErrorMessage="1" sqref="AQ13:AT109"/>
    <dataValidation type="list" imeMode="off" operator="greaterThan" allowBlank="1" showInputMessage="1" showErrorMessage="1" errorTitle="超急傾斜農地の保全活動" error="当該項目に該当する場合「1」を入力" sqref="AB13:AL109 AV13:AX109 R13:Z109">
      <formula1>"1"</formula1>
    </dataValidation>
    <dataValidation type="custom" imeMode="halfAlpha" operator="greaterThanOrEqual" allowBlank="1" showInputMessage="1" showErrorMessage="1" errorTitle="人材確保" error="入力不要" sqref="AO13:AO109">
      <formula1>"Q14+S14"</formula1>
    </dataValidation>
    <dataValidation type="custom" imeMode="halfAlpha" operator="greaterThanOrEqual" allowBlank="1" showInputMessage="1" showErrorMessage="1" errorTitle="人材確保（女性）" error="入力不要" sqref="AP13:AP109">
      <formula1>"R14+T14"</formula1>
    </dataValidation>
    <dataValidation imeMode="halfAlpha" allowBlank="1" showInputMessage="1" errorTitle="取組状況" error="計算式が入っています。変更しないで下さい。" sqref="N13:N109 H13:H109 K13:K109"/>
    <dataValidation type="custom" allowBlank="1" showInputMessage="1" showErrorMessage="1" errorTitle="関数セル" error="計算式が入っています。変更しないで下さい。" sqref="C13:C109">
      <formula1>"様式２①②!C12"</formula1>
    </dataValidation>
    <dataValidation type="custom" allowBlank="1" showInputMessage="1" showErrorMessage="1" errorTitle="関数セル" error="計算式が入っています。変更しないで下さい。" sqref="F13:F109">
      <formula1>"様式２①②!F12"</formula1>
    </dataValidation>
    <dataValidation type="custom" allowBlank="1" showInputMessage="1" showErrorMessage="1" errorTitle="関数セル" error="計算式が入っています。変更しないで下さい。" sqref="A13:A109">
      <formula1>"様式２①②!A12"</formula1>
    </dataValidation>
    <dataValidation type="custom" allowBlank="1" showInputMessage="1" showErrorMessage="1" errorTitle="関数セル" error="計算式が入っています。変更しないで下さい。" sqref="B13:B109">
      <formula1>"様式２①②!B12"</formula1>
    </dataValidation>
    <dataValidation type="custom" allowBlank="1" showInputMessage="1" showErrorMessage="1" errorTitle="関数セル" error="計算式が入っています。変更しないで下さい。" sqref="D13:D109">
      <formula1>"様式２①②!D12"</formula1>
    </dataValidation>
    <dataValidation type="custom" allowBlank="1" showInputMessage="1" showErrorMessage="1" errorTitle="関数セル" error="計算式が入っています。変更しないで下さい。" sqref="E13:E109">
      <formula1>"様式２①②!E12"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31" fitToHeight="0" orientation="landscape" r:id="rId1"/>
  <colBreaks count="3" manualBreakCount="3">
    <brk id="16" max="1048575" man="1"/>
    <brk id="39" max="1048575" man="1"/>
    <brk id="5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  <pageSetUpPr fitToPage="1"/>
  </sheetPr>
  <dimension ref="A1:AO32"/>
  <sheetViews>
    <sheetView view="pageBreakPreview" zoomScale="80" zoomScaleNormal="70" zoomScaleSheetLayoutView="80" workbookViewId="0">
      <pane ySplit="10" topLeftCell="A11" activePane="bottomLeft" state="frozen"/>
      <selection activeCell="P310" sqref="P310"/>
      <selection pane="bottomLeft" activeCell="A33" sqref="A33:XFD127"/>
    </sheetView>
  </sheetViews>
  <sheetFormatPr defaultColWidth="7.75" defaultRowHeight="13.5" x14ac:dyDescent="0.15"/>
  <cols>
    <col min="1" max="2" width="9.5" customWidth="1"/>
    <col min="3" max="3" width="10.75" customWidth="1"/>
    <col min="4" max="4" width="8" customWidth="1"/>
    <col min="5" max="5" width="15" customWidth="1"/>
    <col min="6" max="6" width="4.75" customWidth="1"/>
    <col min="7" max="8" width="6.75" customWidth="1"/>
    <col min="9" max="9" width="13.125" customWidth="1"/>
    <col min="10" max="10" width="11.5" customWidth="1"/>
    <col min="11" max="13" width="11" customWidth="1"/>
    <col min="14" max="14" width="13.875" customWidth="1"/>
    <col min="15" max="16" width="11" customWidth="1"/>
    <col min="17" max="17" width="11.75" customWidth="1"/>
    <col min="18" max="18" width="11.25" customWidth="1"/>
    <col min="19" max="19" width="12.125" customWidth="1"/>
    <col min="20" max="20" width="12.375" customWidth="1"/>
    <col min="21" max="21" width="13.875" customWidth="1"/>
    <col min="22" max="22" width="9.75" customWidth="1"/>
    <col min="23" max="23" width="11.875" customWidth="1"/>
    <col min="24" max="24" width="11.25" customWidth="1"/>
    <col min="25" max="25" width="10.5" customWidth="1"/>
    <col min="26" max="26" width="9.875" customWidth="1"/>
    <col min="27" max="29" width="8" customWidth="1"/>
    <col min="30" max="30" width="9.375" customWidth="1"/>
    <col min="31" max="31" width="10.75" customWidth="1"/>
    <col min="32" max="32" width="10.5" customWidth="1"/>
    <col min="33" max="33" width="10" customWidth="1"/>
    <col min="34" max="34" width="9.875" customWidth="1"/>
    <col min="35" max="35" width="11.75" customWidth="1"/>
    <col min="36" max="36" width="9.375" customWidth="1"/>
    <col min="37" max="38" width="8" customWidth="1"/>
    <col min="39" max="39" width="9.875" customWidth="1"/>
    <col min="40" max="40" width="9.75" customWidth="1"/>
  </cols>
  <sheetData>
    <row r="1" spans="1:41" s="61" customFormat="1" ht="13.5" customHeight="1" x14ac:dyDescent="0.15">
      <c r="A1" s="31"/>
      <c r="G1" s="32"/>
      <c r="H1" s="32"/>
      <c r="I1" s="32"/>
      <c r="J1" s="32"/>
      <c r="K1" s="106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1" s="117" customFormat="1" ht="24" customHeight="1" x14ac:dyDescent="0.15">
      <c r="A2" s="218" t="s">
        <v>123</v>
      </c>
      <c r="B2" s="219"/>
      <c r="C2" s="219"/>
      <c r="D2" s="219"/>
      <c r="E2" s="219"/>
      <c r="F2" s="220"/>
      <c r="G2" s="186" t="s">
        <v>128</v>
      </c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8"/>
    </row>
    <row r="3" spans="1:41" s="117" customFormat="1" ht="16.5" customHeight="1" x14ac:dyDescent="0.15">
      <c r="A3" s="223" t="s">
        <v>113</v>
      </c>
      <c r="B3" s="223" t="s">
        <v>8</v>
      </c>
      <c r="C3" s="223" t="s">
        <v>20</v>
      </c>
      <c r="D3" s="223" t="s">
        <v>9</v>
      </c>
      <c r="E3" s="225" t="s">
        <v>41</v>
      </c>
      <c r="F3" s="225"/>
      <c r="G3" s="336" t="s">
        <v>120</v>
      </c>
      <c r="H3" s="337"/>
      <c r="I3" s="340" t="s">
        <v>64</v>
      </c>
      <c r="J3" s="342"/>
      <c r="K3" s="342"/>
      <c r="L3" s="342"/>
      <c r="M3" s="343" t="s">
        <v>7332</v>
      </c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5"/>
    </row>
    <row r="4" spans="1:41" s="117" customFormat="1" ht="13.5" customHeight="1" x14ac:dyDescent="0.15">
      <c r="A4" s="223"/>
      <c r="B4" s="223"/>
      <c r="C4" s="223"/>
      <c r="D4" s="223"/>
      <c r="E4" s="225"/>
      <c r="F4" s="225"/>
      <c r="G4" s="338"/>
      <c r="H4" s="339"/>
      <c r="I4" s="340"/>
      <c r="J4" s="331" t="s">
        <v>63</v>
      </c>
      <c r="K4" s="114"/>
      <c r="L4" s="333" t="s">
        <v>62</v>
      </c>
      <c r="M4" s="183" t="s">
        <v>7333</v>
      </c>
      <c r="N4" s="185" t="s">
        <v>7334</v>
      </c>
      <c r="O4" s="183" t="s">
        <v>7335</v>
      </c>
      <c r="P4" s="227" t="s">
        <v>7336</v>
      </c>
      <c r="Q4" s="183" t="s">
        <v>77</v>
      </c>
      <c r="R4" s="183" t="s">
        <v>84</v>
      </c>
      <c r="S4" s="213" t="s">
        <v>85</v>
      </c>
      <c r="T4" s="47"/>
      <c r="U4" s="213" t="s">
        <v>78</v>
      </c>
      <c r="V4" s="47"/>
      <c r="W4" s="183" t="s">
        <v>40</v>
      </c>
      <c r="X4" s="183" t="s">
        <v>81</v>
      </c>
      <c r="Y4" s="183" t="s">
        <v>80</v>
      </c>
      <c r="Z4" s="183" t="s">
        <v>79</v>
      </c>
      <c r="AA4" s="183" t="s">
        <v>50</v>
      </c>
      <c r="AB4" s="183" t="s">
        <v>52</v>
      </c>
      <c r="AC4" s="201" t="s">
        <v>176</v>
      </c>
      <c r="AD4" s="201" t="s">
        <v>177</v>
      </c>
      <c r="AE4" s="183" t="s">
        <v>22</v>
      </c>
      <c r="AF4" s="328" t="s">
        <v>51</v>
      </c>
      <c r="AG4" s="213" t="s">
        <v>121</v>
      </c>
      <c r="AH4" s="323"/>
      <c r="AI4" s="323"/>
      <c r="AJ4" s="323"/>
      <c r="AK4" s="323"/>
      <c r="AL4" s="323"/>
      <c r="AM4" s="323"/>
      <c r="AN4" s="324" t="s">
        <v>178</v>
      </c>
      <c r="AO4" s="47"/>
    </row>
    <row r="5" spans="1:41" s="117" customFormat="1" ht="12.75" customHeight="1" x14ac:dyDescent="0.15">
      <c r="A5" s="223"/>
      <c r="B5" s="223"/>
      <c r="C5" s="223"/>
      <c r="D5" s="223"/>
      <c r="E5" s="225"/>
      <c r="F5" s="252" t="s">
        <v>21</v>
      </c>
      <c r="G5" s="349" t="s">
        <v>29</v>
      </c>
      <c r="H5" s="349" t="s">
        <v>3</v>
      </c>
      <c r="I5" s="340"/>
      <c r="J5" s="332"/>
      <c r="K5" s="226" t="s">
        <v>46</v>
      </c>
      <c r="L5" s="333"/>
      <c r="M5" s="183"/>
      <c r="N5" s="185"/>
      <c r="O5" s="183"/>
      <c r="P5" s="191"/>
      <c r="Q5" s="183"/>
      <c r="R5" s="183"/>
      <c r="S5" s="213"/>
      <c r="T5" s="334" t="s">
        <v>86</v>
      </c>
      <c r="U5" s="213"/>
      <c r="V5" s="334" t="s">
        <v>98</v>
      </c>
      <c r="W5" s="183"/>
      <c r="X5" s="183"/>
      <c r="Y5" s="183"/>
      <c r="Z5" s="183"/>
      <c r="AA5" s="183"/>
      <c r="AB5" s="183"/>
      <c r="AC5" s="197"/>
      <c r="AD5" s="197"/>
      <c r="AE5" s="183"/>
      <c r="AF5" s="329"/>
      <c r="AG5" s="204" t="s">
        <v>87</v>
      </c>
      <c r="AH5" s="204" t="s">
        <v>88</v>
      </c>
      <c r="AI5" s="203" t="s">
        <v>191</v>
      </c>
      <c r="AJ5" s="204" t="s">
        <v>89</v>
      </c>
      <c r="AK5" s="326" t="s">
        <v>90</v>
      </c>
      <c r="AL5" s="326" t="s">
        <v>91</v>
      </c>
      <c r="AM5" s="326" t="s">
        <v>22</v>
      </c>
      <c r="AN5" s="325"/>
      <c r="AO5" s="107"/>
    </row>
    <row r="6" spans="1:41" s="117" customFormat="1" ht="12.75" customHeight="1" x14ac:dyDescent="0.15">
      <c r="A6" s="223"/>
      <c r="B6" s="223"/>
      <c r="C6" s="223"/>
      <c r="D6" s="223"/>
      <c r="E6" s="225"/>
      <c r="F6" s="253"/>
      <c r="G6" s="349"/>
      <c r="H6" s="349"/>
      <c r="I6" s="340"/>
      <c r="J6" s="332"/>
      <c r="K6" s="226"/>
      <c r="L6" s="333"/>
      <c r="M6" s="183"/>
      <c r="N6" s="185"/>
      <c r="O6" s="183"/>
      <c r="P6" s="191"/>
      <c r="Q6" s="183"/>
      <c r="R6" s="183"/>
      <c r="S6" s="213"/>
      <c r="T6" s="335"/>
      <c r="U6" s="213"/>
      <c r="V6" s="335"/>
      <c r="W6" s="183"/>
      <c r="X6" s="183"/>
      <c r="Y6" s="183"/>
      <c r="Z6" s="183"/>
      <c r="AA6" s="183"/>
      <c r="AB6" s="183"/>
      <c r="AC6" s="197"/>
      <c r="AD6" s="197"/>
      <c r="AE6" s="183"/>
      <c r="AF6" s="329"/>
      <c r="AG6" s="183"/>
      <c r="AH6" s="213"/>
      <c r="AI6" s="197"/>
      <c r="AJ6" s="183"/>
      <c r="AK6" s="327"/>
      <c r="AL6" s="327"/>
      <c r="AM6" s="327"/>
      <c r="AN6" s="325"/>
      <c r="AO6" s="346" t="s">
        <v>179</v>
      </c>
    </row>
    <row r="7" spans="1:41" s="117" customFormat="1" ht="12.75" customHeight="1" x14ac:dyDescent="0.15">
      <c r="A7" s="223"/>
      <c r="B7" s="223"/>
      <c r="C7" s="223"/>
      <c r="D7" s="223"/>
      <c r="E7" s="225"/>
      <c r="F7" s="253"/>
      <c r="G7" s="349"/>
      <c r="H7" s="349"/>
      <c r="I7" s="340"/>
      <c r="J7" s="332"/>
      <c r="K7" s="226"/>
      <c r="L7" s="333"/>
      <c r="M7" s="183"/>
      <c r="N7" s="185"/>
      <c r="O7" s="183"/>
      <c r="P7" s="191"/>
      <c r="Q7" s="183"/>
      <c r="R7" s="183"/>
      <c r="S7" s="213"/>
      <c r="T7" s="335"/>
      <c r="U7" s="213"/>
      <c r="V7" s="335"/>
      <c r="W7" s="183"/>
      <c r="X7" s="183"/>
      <c r="Y7" s="183"/>
      <c r="Z7" s="183"/>
      <c r="AA7" s="183"/>
      <c r="AB7" s="183"/>
      <c r="AC7" s="197"/>
      <c r="AD7" s="197"/>
      <c r="AE7" s="183"/>
      <c r="AF7" s="329"/>
      <c r="AG7" s="183"/>
      <c r="AH7" s="213"/>
      <c r="AI7" s="197"/>
      <c r="AJ7" s="183"/>
      <c r="AK7" s="327"/>
      <c r="AL7" s="327"/>
      <c r="AM7" s="327"/>
      <c r="AN7" s="325"/>
      <c r="AO7" s="347"/>
    </row>
    <row r="8" spans="1:41" s="117" customFormat="1" ht="12.75" customHeight="1" x14ac:dyDescent="0.15">
      <c r="A8" s="223"/>
      <c r="B8" s="223"/>
      <c r="C8" s="223"/>
      <c r="D8" s="223"/>
      <c r="E8" s="225"/>
      <c r="F8" s="253"/>
      <c r="G8" s="349"/>
      <c r="H8" s="349"/>
      <c r="I8" s="340"/>
      <c r="J8" s="332"/>
      <c r="K8" s="226"/>
      <c r="L8" s="333"/>
      <c r="M8" s="183"/>
      <c r="N8" s="185"/>
      <c r="O8" s="183"/>
      <c r="P8" s="191"/>
      <c r="Q8" s="183"/>
      <c r="R8" s="183"/>
      <c r="S8" s="213"/>
      <c r="T8" s="335"/>
      <c r="U8" s="213"/>
      <c r="V8" s="335"/>
      <c r="W8" s="183"/>
      <c r="X8" s="183"/>
      <c r="Y8" s="183"/>
      <c r="Z8" s="183"/>
      <c r="AA8" s="183"/>
      <c r="AB8" s="183"/>
      <c r="AC8" s="197"/>
      <c r="AD8" s="197"/>
      <c r="AE8" s="183"/>
      <c r="AF8" s="329"/>
      <c r="AG8" s="183"/>
      <c r="AH8" s="213"/>
      <c r="AI8" s="197"/>
      <c r="AJ8" s="183"/>
      <c r="AK8" s="327"/>
      <c r="AL8" s="327"/>
      <c r="AM8" s="327"/>
      <c r="AN8" s="325"/>
      <c r="AO8" s="347"/>
    </row>
    <row r="9" spans="1:41" s="117" customFormat="1" ht="12.75" customHeight="1" x14ac:dyDescent="0.15">
      <c r="A9" s="223"/>
      <c r="B9" s="223"/>
      <c r="C9" s="223"/>
      <c r="D9" s="223"/>
      <c r="E9" s="225"/>
      <c r="F9" s="253"/>
      <c r="G9" s="349"/>
      <c r="H9" s="349"/>
      <c r="I9" s="340"/>
      <c r="J9" s="332"/>
      <c r="K9" s="226"/>
      <c r="L9" s="333"/>
      <c r="M9" s="183"/>
      <c r="N9" s="185"/>
      <c r="O9" s="183"/>
      <c r="P9" s="191"/>
      <c r="Q9" s="183"/>
      <c r="R9" s="183"/>
      <c r="S9" s="213"/>
      <c r="T9" s="335"/>
      <c r="U9" s="213"/>
      <c r="V9" s="335"/>
      <c r="W9" s="183"/>
      <c r="X9" s="183"/>
      <c r="Y9" s="183"/>
      <c r="Z9" s="183"/>
      <c r="AA9" s="183"/>
      <c r="AB9" s="183"/>
      <c r="AC9" s="197"/>
      <c r="AD9" s="197"/>
      <c r="AE9" s="183"/>
      <c r="AF9" s="329"/>
      <c r="AG9" s="183"/>
      <c r="AH9" s="213"/>
      <c r="AI9" s="197"/>
      <c r="AJ9" s="183"/>
      <c r="AK9" s="327"/>
      <c r="AL9" s="327"/>
      <c r="AM9" s="327"/>
      <c r="AN9" s="325"/>
      <c r="AO9" s="347"/>
    </row>
    <row r="10" spans="1:41" s="117" customFormat="1" ht="12.75" customHeight="1" x14ac:dyDescent="0.15">
      <c r="A10" s="223"/>
      <c r="B10" s="223"/>
      <c r="C10" s="223"/>
      <c r="D10" s="223"/>
      <c r="E10" s="225"/>
      <c r="F10" s="253"/>
      <c r="G10" s="349"/>
      <c r="H10" s="349"/>
      <c r="I10" s="341"/>
      <c r="J10" s="332"/>
      <c r="K10" s="226"/>
      <c r="L10" s="333"/>
      <c r="M10" s="183"/>
      <c r="N10" s="185"/>
      <c r="O10" s="183"/>
      <c r="P10" s="184"/>
      <c r="Q10" s="183"/>
      <c r="R10" s="183"/>
      <c r="S10" s="213"/>
      <c r="T10" s="335"/>
      <c r="U10" s="213"/>
      <c r="V10" s="335"/>
      <c r="W10" s="183"/>
      <c r="X10" s="183"/>
      <c r="Y10" s="183"/>
      <c r="Z10" s="183"/>
      <c r="AA10" s="183"/>
      <c r="AB10" s="183"/>
      <c r="AC10" s="182"/>
      <c r="AD10" s="182"/>
      <c r="AE10" s="183"/>
      <c r="AF10" s="330"/>
      <c r="AG10" s="183"/>
      <c r="AH10" s="213"/>
      <c r="AI10" s="182"/>
      <c r="AJ10" s="183"/>
      <c r="AK10" s="327"/>
      <c r="AL10" s="327"/>
      <c r="AM10" s="327"/>
      <c r="AN10" s="326"/>
      <c r="AO10" s="348"/>
    </row>
    <row r="11" spans="1:41" s="117" customFormat="1" ht="13.5" customHeight="1" x14ac:dyDescent="0.15">
      <c r="A11" s="2" t="s">
        <v>134</v>
      </c>
      <c r="B11" s="2" t="s">
        <v>135</v>
      </c>
      <c r="C11" s="2" t="s">
        <v>136</v>
      </c>
      <c r="D11" s="2" t="s">
        <v>137</v>
      </c>
      <c r="E11" s="2" t="s">
        <v>138</v>
      </c>
      <c r="F11" s="2" t="s">
        <v>139</v>
      </c>
      <c r="G11" s="8">
        <f>'[2]様式２④-2'!BI12+1</f>
        <v>249</v>
      </c>
      <c r="H11" s="8">
        <f>G11+1</f>
        <v>250</v>
      </c>
      <c r="I11" s="8">
        <f t="shared" ref="I11:AO11" si="0">H11+1</f>
        <v>251</v>
      </c>
      <c r="J11" s="9">
        <f t="shared" si="0"/>
        <v>252</v>
      </c>
      <c r="K11" s="7">
        <f t="shared" si="0"/>
        <v>253</v>
      </c>
      <c r="L11" s="8">
        <f t="shared" si="0"/>
        <v>254</v>
      </c>
      <c r="M11" s="8">
        <f t="shared" si="0"/>
        <v>255</v>
      </c>
      <c r="N11" s="9">
        <f t="shared" si="0"/>
        <v>256</v>
      </c>
      <c r="O11" s="8">
        <f t="shared" si="0"/>
        <v>257</v>
      </c>
      <c r="P11" s="9">
        <f t="shared" si="0"/>
        <v>258</v>
      </c>
      <c r="Q11" s="8">
        <f>P11+1</f>
        <v>259</v>
      </c>
      <c r="R11" s="8">
        <f t="shared" si="0"/>
        <v>260</v>
      </c>
      <c r="S11" s="8">
        <f t="shared" si="0"/>
        <v>261</v>
      </c>
      <c r="T11" s="8">
        <f t="shared" si="0"/>
        <v>262</v>
      </c>
      <c r="U11" s="8">
        <f t="shared" si="0"/>
        <v>263</v>
      </c>
      <c r="V11" s="8">
        <f t="shared" si="0"/>
        <v>264</v>
      </c>
      <c r="W11" s="8">
        <f t="shared" si="0"/>
        <v>265</v>
      </c>
      <c r="X11" s="8">
        <f t="shared" si="0"/>
        <v>266</v>
      </c>
      <c r="Y11" s="8">
        <f t="shared" si="0"/>
        <v>267</v>
      </c>
      <c r="Z11" s="8">
        <f t="shared" si="0"/>
        <v>268</v>
      </c>
      <c r="AA11" s="8">
        <f t="shared" si="0"/>
        <v>269</v>
      </c>
      <c r="AB11" s="8">
        <f t="shared" si="0"/>
        <v>270</v>
      </c>
      <c r="AC11" s="8">
        <f t="shared" si="0"/>
        <v>271</v>
      </c>
      <c r="AD11" s="8">
        <f t="shared" si="0"/>
        <v>272</v>
      </c>
      <c r="AE11" s="8">
        <f>AD11+1</f>
        <v>273</v>
      </c>
      <c r="AF11" s="7">
        <f t="shared" si="0"/>
        <v>274</v>
      </c>
      <c r="AG11" s="8">
        <f t="shared" si="0"/>
        <v>275</v>
      </c>
      <c r="AH11" s="8">
        <f t="shared" si="0"/>
        <v>276</v>
      </c>
      <c r="AI11" s="8">
        <f t="shared" si="0"/>
        <v>277</v>
      </c>
      <c r="AJ11" s="8">
        <f t="shared" si="0"/>
        <v>278</v>
      </c>
      <c r="AK11" s="8">
        <f t="shared" si="0"/>
        <v>279</v>
      </c>
      <c r="AL11" s="8">
        <f t="shared" si="0"/>
        <v>280</v>
      </c>
      <c r="AM11" s="8">
        <f t="shared" si="0"/>
        <v>281</v>
      </c>
      <c r="AN11" s="8">
        <f t="shared" si="0"/>
        <v>282</v>
      </c>
      <c r="AO11" s="8">
        <f t="shared" si="0"/>
        <v>283</v>
      </c>
    </row>
    <row r="12" spans="1:41" s="21" customFormat="1" ht="10.5" customHeight="1" thickBot="1" x14ac:dyDescent="0.2">
      <c r="A12" s="24" t="s">
        <v>7279</v>
      </c>
      <c r="B12" s="24" t="s">
        <v>7279</v>
      </c>
      <c r="C12" s="24" t="s">
        <v>7279</v>
      </c>
      <c r="D12" s="24" t="s">
        <v>7279</v>
      </c>
      <c r="E12" s="24" t="s">
        <v>7279</v>
      </c>
      <c r="F12" s="24" t="s">
        <v>7279</v>
      </c>
      <c r="G12" s="19" t="s">
        <v>7278</v>
      </c>
      <c r="H12" s="19" t="s">
        <v>7278</v>
      </c>
      <c r="I12" s="19" t="s">
        <v>7277</v>
      </c>
      <c r="J12" s="20" t="s">
        <v>7279</v>
      </c>
      <c r="K12" s="20" t="s">
        <v>7279</v>
      </c>
      <c r="L12" s="19" t="s">
        <v>7277</v>
      </c>
      <c r="M12" s="19" t="s">
        <v>7277</v>
      </c>
      <c r="N12" s="20" t="s">
        <v>7279</v>
      </c>
      <c r="O12" s="19" t="s">
        <v>7277</v>
      </c>
      <c r="P12" s="20" t="s">
        <v>7279</v>
      </c>
      <c r="Q12" s="19" t="s">
        <v>7277</v>
      </c>
      <c r="R12" s="19" t="s">
        <v>7277</v>
      </c>
      <c r="S12" s="19" t="s">
        <v>7277</v>
      </c>
      <c r="T12" s="19" t="s">
        <v>7277</v>
      </c>
      <c r="U12" s="19" t="s">
        <v>7277</v>
      </c>
      <c r="V12" s="19" t="s">
        <v>7277</v>
      </c>
      <c r="W12" s="19" t="s">
        <v>7277</v>
      </c>
      <c r="X12" s="19" t="s">
        <v>7277</v>
      </c>
      <c r="Y12" s="19" t="s">
        <v>7277</v>
      </c>
      <c r="Z12" s="19" t="s">
        <v>7277</v>
      </c>
      <c r="AA12" s="19" t="s">
        <v>7277</v>
      </c>
      <c r="AB12" s="19" t="s">
        <v>7277</v>
      </c>
      <c r="AC12" s="19" t="s">
        <v>7277</v>
      </c>
      <c r="AD12" s="19" t="s">
        <v>7277</v>
      </c>
      <c r="AE12" s="19" t="s">
        <v>7277</v>
      </c>
      <c r="AF12" s="20" t="s">
        <v>7279</v>
      </c>
      <c r="AG12" s="19" t="s">
        <v>7277</v>
      </c>
      <c r="AH12" s="19" t="s">
        <v>7277</v>
      </c>
      <c r="AI12" s="19" t="s">
        <v>7277</v>
      </c>
      <c r="AJ12" s="19" t="s">
        <v>7277</v>
      </c>
      <c r="AK12" s="19" t="s">
        <v>7277</v>
      </c>
      <c r="AL12" s="19" t="s">
        <v>7277</v>
      </c>
      <c r="AM12" s="19" t="s">
        <v>7277</v>
      </c>
      <c r="AN12" s="19" t="s">
        <v>7277</v>
      </c>
      <c r="AO12" s="19" t="s">
        <v>7280</v>
      </c>
    </row>
    <row r="13" spans="1:41" s="58" customFormat="1" ht="14.45" customHeight="1" x14ac:dyDescent="0.15">
      <c r="A13" s="91">
        <f>[2]様式２①②!A459</f>
        <v>414410001</v>
      </c>
      <c r="B13" s="91" t="str">
        <f>[2]様式２①②!B459</f>
        <v>佐賀県</v>
      </c>
      <c r="C13" s="91" t="str">
        <f>[2]様式２①②!C459</f>
        <v>太良町</v>
      </c>
      <c r="D13" s="91">
        <f>[2]様式２①②!D459</f>
        <v>41441</v>
      </c>
      <c r="E13" s="91" t="str">
        <f>[2]様式２①②!E459</f>
        <v>伊福</v>
      </c>
      <c r="F13" s="91">
        <f>[2]様式２①②!F459</f>
        <v>1</v>
      </c>
      <c r="G13" s="108">
        <v>1</v>
      </c>
      <c r="H13" s="108"/>
      <c r="I13" s="94">
        <v>4484727</v>
      </c>
      <c r="J13" s="104">
        <f t="shared" ref="J13:J20" si="1">I13-L13</f>
        <v>2242378</v>
      </c>
      <c r="K13" s="109">
        <f t="shared" ref="K13:K20" si="2">J13/I13</f>
        <v>0.5000032331956884</v>
      </c>
      <c r="L13" s="103">
        <v>2242349</v>
      </c>
      <c r="M13" s="103">
        <v>1962606</v>
      </c>
      <c r="N13" s="104">
        <f t="shared" ref="N13:N20" si="3">I13+M13</f>
        <v>6447333</v>
      </c>
      <c r="O13" s="103">
        <v>2242349</v>
      </c>
      <c r="P13" s="104">
        <f t="shared" ref="P13:P20" si="4">Q13+R13+S13+U13+W13+X13+Y13+Z13+AA13+AB13+AC13+AD13+AE13+AF13</f>
        <v>4204984</v>
      </c>
      <c r="Q13" s="94">
        <v>115000</v>
      </c>
      <c r="R13" s="94"/>
      <c r="S13" s="95">
        <v>111100</v>
      </c>
      <c r="T13" s="110"/>
      <c r="U13" s="95"/>
      <c r="V13" s="110"/>
      <c r="W13" s="94">
        <v>922440</v>
      </c>
      <c r="X13" s="94">
        <v>2250066</v>
      </c>
      <c r="Y13" s="94">
        <v>108280</v>
      </c>
      <c r="Z13" s="94">
        <v>13000</v>
      </c>
      <c r="AA13" s="94"/>
      <c r="AB13" s="94"/>
      <c r="AC13" s="94"/>
      <c r="AD13" s="94"/>
      <c r="AE13" s="94">
        <v>187725</v>
      </c>
      <c r="AF13" s="92">
        <f t="shared" ref="AF13:AF20" si="5">AG13+AH13+AI13+AJ13+AK13+AL13+AM13+AN13</f>
        <v>497373</v>
      </c>
      <c r="AG13" s="94">
        <v>497373</v>
      </c>
      <c r="AH13" s="94"/>
      <c r="AI13" s="94"/>
      <c r="AJ13" s="94"/>
      <c r="AK13" s="94"/>
      <c r="AL13" s="94"/>
      <c r="AM13" s="94"/>
      <c r="AN13" s="94"/>
      <c r="AO13" s="111"/>
    </row>
    <row r="14" spans="1:41" s="58" customFormat="1" ht="14.45" customHeight="1" x14ac:dyDescent="0.15">
      <c r="A14" s="91">
        <f>[2]様式２①②!A460</f>
        <v>414410002</v>
      </c>
      <c r="B14" s="91" t="str">
        <f>[2]様式２①②!B460</f>
        <v>佐賀県</v>
      </c>
      <c r="C14" s="91" t="str">
        <f>[2]様式２①②!C460</f>
        <v>太良町</v>
      </c>
      <c r="D14" s="91">
        <f>[2]様式２①②!D460</f>
        <v>41441</v>
      </c>
      <c r="E14" s="91" t="str">
        <f>[2]様式２①②!E460</f>
        <v>江岡</v>
      </c>
      <c r="F14" s="91">
        <f>[2]様式２①②!F460</f>
        <v>2</v>
      </c>
      <c r="G14" s="108">
        <v>1</v>
      </c>
      <c r="H14" s="108"/>
      <c r="I14" s="94">
        <v>1883352</v>
      </c>
      <c r="J14" s="104">
        <f t="shared" si="1"/>
        <v>941682</v>
      </c>
      <c r="K14" s="109">
        <f t="shared" si="2"/>
        <v>0.50000318580913183</v>
      </c>
      <c r="L14" s="103">
        <v>941670</v>
      </c>
      <c r="M14" s="103">
        <v>549412</v>
      </c>
      <c r="N14" s="104">
        <f t="shared" si="3"/>
        <v>2432764</v>
      </c>
      <c r="O14" s="103">
        <v>941670</v>
      </c>
      <c r="P14" s="104">
        <f t="shared" si="4"/>
        <v>1491094</v>
      </c>
      <c r="Q14" s="94">
        <v>112000</v>
      </c>
      <c r="R14" s="94">
        <v>27000</v>
      </c>
      <c r="S14" s="95">
        <v>184600</v>
      </c>
      <c r="T14" s="110"/>
      <c r="U14" s="95">
        <v>11000</v>
      </c>
      <c r="V14" s="110"/>
      <c r="W14" s="94">
        <v>95624</v>
      </c>
      <c r="X14" s="94">
        <v>300032</v>
      </c>
      <c r="Y14" s="94">
        <v>2000</v>
      </c>
      <c r="Z14" s="94">
        <v>30000</v>
      </c>
      <c r="AA14" s="94"/>
      <c r="AB14" s="94"/>
      <c r="AC14" s="94"/>
      <c r="AD14" s="94"/>
      <c r="AE14" s="94">
        <v>696913</v>
      </c>
      <c r="AF14" s="92">
        <f t="shared" si="5"/>
        <v>31925</v>
      </c>
      <c r="AG14" s="94"/>
      <c r="AH14" s="94"/>
      <c r="AI14" s="94"/>
      <c r="AJ14" s="94"/>
      <c r="AK14" s="94"/>
      <c r="AL14" s="94"/>
      <c r="AM14" s="94"/>
      <c r="AN14" s="94">
        <v>31925</v>
      </c>
      <c r="AO14" s="111" t="s">
        <v>7337</v>
      </c>
    </row>
    <row r="15" spans="1:41" s="58" customFormat="1" ht="14.45" customHeight="1" x14ac:dyDescent="0.15">
      <c r="A15" s="91">
        <f>[2]様式２①②!A461</f>
        <v>414410003</v>
      </c>
      <c r="B15" s="91" t="str">
        <f>[2]様式２①②!B461</f>
        <v>佐賀県</v>
      </c>
      <c r="C15" s="91" t="str">
        <f>[2]様式２①②!C461</f>
        <v>太良町</v>
      </c>
      <c r="D15" s="91">
        <f>[2]様式２①②!D461</f>
        <v>41441</v>
      </c>
      <c r="E15" s="91" t="str">
        <f>[2]様式２①②!E461</f>
        <v>早垣</v>
      </c>
      <c r="F15" s="91">
        <f>[2]様式２①②!F461</f>
        <v>3</v>
      </c>
      <c r="G15" s="108">
        <v>1</v>
      </c>
      <c r="H15" s="108"/>
      <c r="I15" s="94">
        <v>1278814</v>
      </c>
      <c r="J15" s="104">
        <f t="shared" si="1"/>
        <v>639415</v>
      </c>
      <c r="K15" s="109">
        <f t="shared" si="2"/>
        <v>0.50000625579638636</v>
      </c>
      <c r="L15" s="103">
        <v>639399</v>
      </c>
      <c r="M15" s="103">
        <v>343927</v>
      </c>
      <c r="N15" s="104">
        <f t="shared" si="3"/>
        <v>1622741</v>
      </c>
      <c r="O15" s="103">
        <v>639399</v>
      </c>
      <c r="P15" s="104">
        <f t="shared" si="4"/>
        <v>983342</v>
      </c>
      <c r="Q15" s="94"/>
      <c r="R15" s="94"/>
      <c r="S15" s="95">
        <v>572000</v>
      </c>
      <c r="T15" s="110"/>
      <c r="U15" s="95">
        <v>23138</v>
      </c>
      <c r="V15" s="110"/>
      <c r="W15" s="94">
        <v>68000</v>
      </c>
      <c r="X15" s="94"/>
      <c r="Y15" s="94"/>
      <c r="Z15" s="94"/>
      <c r="AA15" s="94"/>
      <c r="AB15" s="94"/>
      <c r="AC15" s="94"/>
      <c r="AD15" s="94"/>
      <c r="AE15" s="94">
        <v>99454</v>
      </c>
      <c r="AF15" s="92">
        <f t="shared" si="5"/>
        <v>220750</v>
      </c>
      <c r="AG15" s="94"/>
      <c r="AH15" s="94"/>
      <c r="AI15" s="94"/>
      <c r="AJ15" s="94"/>
      <c r="AK15" s="94"/>
      <c r="AL15" s="94"/>
      <c r="AM15" s="94"/>
      <c r="AN15" s="94">
        <v>220750</v>
      </c>
      <c r="AO15" s="111" t="s">
        <v>7337</v>
      </c>
    </row>
    <row r="16" spans="1:41" s="58" customFormat="1" ht="14.45" customHeight="1" x14ac:dyDescent="0.15">
      <c r="A16" s="91">
        <f>[2]様式２①②!A462</f>
        <v>414410004</v>
      </c>
      <c r="B16" s="91" t="str">
        <f>[2]様式２①②!B462</f>
        <v>佐賀県</v>
      </c>
      <c r="C16" s="91" t="str">
        <f>[2]様式２①②!C462</f>
        <v>太良町</v>
      </c>
      <c r="D16" s="91">
        <f>[2]様式２①②!D462</f>
        <v>41441</v>
      </c>
      <c r="E16" s="91" t="str">
        <f>[2]様式２①②!E462</f>
        <v>瀬戸</v>
      </c>
      <c r="F16" s="91">
        <f>[2]様式２①②!F462</f>
        <v>4</v>
      </c>
      <c r="G16" s="108">
        <v>1</v>
      </c>
      <c r="H16" s="108"/>
      <c r="I16" s="94">
        <v>1078630</v>
      </c>
      <c r="J16" s="104">
        <f t="shared" si="1"/>
        <v>539318</v>
      </c>
      <c r="K16" s="109">
        <f t="shared" si="2"/>
        <v>0.5000027813059158</v>
      </c>
      <c r="L16" s="103">
        <v>539312</v>
      </c>
      <c r="M16" s="103">
        <v>332910</v>
      </c>
      <c r="N16" s="104">
        <f t="shared" si="3"/>
        <v>1411540</v>
      </c>
      <c r="O16" s="103">
        <v>539312</v>
      </c>
      <c r="P16" s="104">
        <f t="shared" si="4"/>
        <v>872228</v>
      </c>
      <c r="Q16" s="94">
        <v>155000</v>
      </c>
      <c r="R16" s="94"/>
      <c r="S16" s="95">
        <v>152980</v>
      </c>
      <c r="T16" s="110"/>
      <c r="U16" s="95"/>
      <c r="V16" s="110"/>
      <c r="W16" s="94">
        <v>28000</v>
      </c>
      <c r="X16" s="94"/>
      <c r="Y16" s="94"/>
      <c r="Z16" s="94">
        <v>122082</v>
      </c>
      <c r="AA16" s="94"/>
      <c r="AB16" s="94"/>
      <c r="AC16" s="94"/>
      <c r="AD16" s="94"/>
      <c r="AE16" s="94">
        <v>252058</v>
      </c>
      <c r="AF16" s="92">
        <f t="shared" si="5"/>
        <v>162108</v>
      </c>
      <c r="AG16" s="94"/>
      <c r="AH16" s="94"/>
      <c r="AI16" s="94"/>
      <c r="AJ16" s="94"/>
      <c r="AK16" s="94"/>
      <c r="AL16" s="94"/>
      <c r="AM16" s="94"/>
      <c r="AN16" s="94">
        <v>162108</v>
      </c>
      <c r="AO16" s="111" t="s">
        <v>7337</v>
      </c>
    </row>
    <row r="17" spans="1:41" s="58" customFormat="1" ht="14.45" customHeight="1" x14ac:dyDescent="0.15">
      <c r="A17" s="91">
        <f>[2]様式２①②!A463</f>
        <v>414410005</v>
      </c>
      <c r="B17" s="91" t="str">
        <f>[2]様式２①②!B463</f>
        <v>佐賀県</v>
      </c>
      <c r="C17" s="91" t="str">
        <f>[2]様式２①②!C463</f>
        <v>太良町</v>
      </c>
      <c r="D17" s="91">
        <f>[2]様式２①②!D463</f>
        <v>41441</v>
      </c>
      <c r="E17" s="91" t="str">
        <f>[2]様式２①②!E463</f>
        <v>川原</v>
      </c>
      <c r="F17" s="91">
        <f>[2]様式２①②!F463</f>
        <v>5</v>
      </c>
      <c r="G17" s="108">
        <v>1</v>
      </c>
      <c r="H17" s="108"/>
      <c r="I17" s="94">
        <v>499609</v>
      </c>
      <c r="J17" s="104">
        <f t="shared" si="1"/>
        <v>249806</v>
      </c>
      <c r="K17" s="109">
        <f t="shared" si="2"/>
        <v>0.50000300234783601</v>
      </c>
      <c r="L17" s="103">
        <v>249803</v>
      </c>
      <c r="M17" s="103">
        <v>41013</v>
      </c>
      <c r="N17" s="104">
        <f t="shared" si="3"/>
        <v>540622</v>
      </c>
      <c r="O17" s="103">
        <v>249803</v>
      </c>
      <c r="P17" s="104">
        <f t="shared" si="4"/>
        <v>290819</v>
      </c>
      <c r="Q17" s="94">
        <v>80000</v>
      </c>
      <c r="R17" s="94"/>
      <c r="S17" s="95">
        <v>50165</v>
      </c>
      <c r="T17" s="110"/>
      <c r="U17" s="95"/>
      <c r="V17" s="110"/>
      <c r="W17" s="94"/>
      <c r="X17" s="94"/>
      <c r="Y17" s="94"/>
      <c r="Z17" s="94"/>
      <c r="AA17" s="94"/>
      <c r="AB17" s="94"/>
      <c r="AC17" s="94"/>
      <c r="AD17" s="94"/>
      <c r="AE17" s="94">
        <v>85827</v>
      </c>
      <c r="AF17" s="92">
        <f t="shared" si="5"/>
        <v>74827</v>
      </c>
      <c r="AG17" s="94"/>
      <c r="AH17" s="94"/>
      <c r="AI17" s="94"/>
      <c r="AJ17" s="94"/>
      <c r="AK17" s="94"/>
      <c r="AL17" s="94"/>
      <c r="AM17" s="94"/>
      <c r="AN17" s="94">
        <v>74827</v>
      </c>
      <c r="AO17" s="111" t="s">
        <v>7337</v>
      </c>
    </row>
    <row r="18" spans="1:41" s="58" customFormat="1" ht="14.45" customHeight="1" x14ac:dyDescent="0.15">
      <c r="A18" s="91">
        <f>[2]様式２①②!A464</f>
        <v>414410006</v>
      </c>
      <c r="B18" s="91" t="str">
        <f>[2]様式２①②!B464</f>
        <v>佐賀県</v>
      </c>
      <c r="C18" s="91" t="str">
        <f>[2]様式２①②!C464</f>
        <v>太良町</v>
      </c>
      <c r="D18" s="91">
        <f>[2]様式２①②!D464</f>
        <v>41441</v>
      </c>
      <c r="E18" s="91" t="str">
        <f>[2]様式２①②!E464</f>
        <v>次葉深</v>
      </c>
      <c r="F18" s="91">
        <f>[2]様式２①②!F464</f>
        <v>6</v>
      </c>
      <c r="G18" s="108">
        <v>1</v>
      </c>
      <c r="H18" s="108"/>
      <c r="I18" s="94">
        <v>762592</v>
      </c>
      <c r="J18" s="104">
        <f t="shared" si="1"/>
        <v>381297</v>
      </c>
      <c r="K18" s="109">
        <f t="shared" si="2"/>
        <v>0.50000131131719194</v>
      </c>
      <c r="L18" s="103">
        <v>381295</v>
      </c>
      <c r="M18" s="103">
        <v>415661</v>
      </c>
      <c r="N18" s="104">
        <f t="shared" si="3"/>
        <v>1178253</v>
      </c>
      <c r="O18" s="103">
        <v>381295</v>
      </c>
      <c r="P18" s="104">
        <f t="shared" si="4"/>
        <v>796958</v>
      </c>
      <c r="Q18" s="94">
        <v>20000</v>
      </c>
      <c r="R18" s="94"/>
      <c r="S18" s="95">
        <v>15077</v>
      </c>
      <c r="T18" s="110"/>
      <c r="U18" s="95"/>
      <c r="V18" s="110"/>
      <c r="W18" s="94"/>
      <c r="X18" s="94">
        <v>539300</v>
      </c>
      <c r="Y18" s="94"/>
      <c r="Z18" s="94"/>
      <c r="AA18" s="94"/>
      <c r="AB18" s="94"/>
      <c r="AC18" s="94"/>
      <c r="AD18" s="94"/>
      <c r="AE18" s="94">
        <v>798</v>
      </c>
      <c r="AF18" s="92">
        <f t="shared" si="5"/>
        <v>221783</v>
      </c>
      <c r="AG18" s="94"/>
      <c r="AH18" s="94"/>
      <c r="AI18" s="94"/>
      <c r="AJ18" s="94"/>
      <c r="AK18" s="94"/>
      <c r="AL18" s="94"/>
      <c r="AM18" s="94"/>
      <c r="AN18" s="94">
        <v>221783</v>
      </c>
      <c r="AO18" s="111" t="s">
        <v>7337</v>
      </c>
    </row>
    <row r="19" spans="1:41" s="58" customFormat="1" ht="14.45" customHeight="1" x14ac:dyDescent="0.15">
      <c r="A19" s="91">
        <f>[2]様式２①②!A465</f>
        <v>414410007</v>
      </c>
      <c r="B19" s="91" t="str">
        <f>[2]様式２①②!B465</f>
        <v>佐賀県</v>
      </c>
      <c r="C19" s="91" t="str">
        <f>[2]様式２①②!C465</f>
        <v>太良町</v>
      </c>
      <c r="D19" s="91">
        <f>[2]様式２①②!D465</f>
        <v>41441</v>
      </c>
      <c r="E19" s="91" t="str">
        <f>[2]様式２①②!E465</f>
        <v>端月</v>
      </c>
      <c r="F19" s="91">
        <f>[2]様式２①②!F465</f>
        <v>7</v>
      </c>
      <c r="G19" s="108">
        <v>1</v>
      </c>
      <c r="H19" s="108"/>
      <c r="I19" s="94">
        <v>1121840</v>
      </c>
      <c r="J19" s="104">
        <f t="shared" si="1"/>
        <v>560924</v>
      </c>
      <c r="K19" s="109">
        <f t="shared" si="2"/>
        <v>0.50000356557084791</v>
      </c>
      <c r="L19" s="103">
        <v>560916</v>
      </c>
      <c r="M19" s="103">
        <v>0</v>
      </c>
      <c r="N19" s="104">
        <f t="shared" si="3"/>
        <v>1121840</v>
      </c>
      <c r="O19" s="103">
        <v>560916</v>
      </c>
      <c r="P19" s="104">
        <f t="shared" si="4"/>
        <v>560924</v>
      </c>
      <c r="Q19" s="94">
        <v>120000</v>
      </c>
      <c r="R19" s="94"/>
      <c r="S19" s="95">
        <v>300000</v>
      </c>
      <c r="T19" s="110"/>
      <c r="U19" s="95">
        <v>56800</v>
      </c>
      <c r="V19" s="110"/>
      <c r="W19" s="94"/>
      <c r="X19" s="94"/>
      <c r="Y19" s="94"/>
      <c r="Z19" s="94">
        <v>4048</v>
      </c>
      <c r="AA19" s="94"/>
      <c r="AB19" s="94"/>
      <c r="AC19" s="94"/>
      <c r="AD19" s="94"/>
      <c r="AE19" s="94">
        <v>15795</v>
      </c>
      <c r="AF19" s="92">
        <f t="shared" si="5"/>
        <v>64281</v>
      </c>
      <c r="AG19" s="94"/>
      <c r="AH19" s="94"/>
      <c r="AI19" s="94"/>
      <c r="AJ19" s="94"/>
      <c r="AK19" s="94"/>
      <c r="AL19" s="94"/>
      <c r="AM19" s="94"/>
      <c r="AN19" s="94">
        <v>64281</v>
      </c>
      <c r="AO19" s="111" t="s">
        <v>7337</v>
      </c>
    </row>
    <row r="20" spans="1:41" s="58" customFormat="1" ht="14.45" customHeight="1" x14ac:dyDescent="0.15">
      <c r="A20" s="91">
        <f>[2]様式２①②!A466</f>
        <v>414410008</v>
      </c>
      <c r="B20" s="91" t="str">
        <f>[2]様式２①②!B466</f>
        <v>佐賀県</v>
      </c>
      <c r="C20" s="91" t="str">
        <f>[2]様式２①②!C466</f>
        <v>太良町</v>
      </c>
      <c r="D20" s="91">
        <f>[2]様式２①②!D466</f>
        <v>41441</v>
      </c>
      <c r="E20" s="91" t="str">
        <f>[2]様式２①②!E466</f>
        <v>喰場</v>
      </c>
      <c r="F20" s="91">
        <f>[2]様式２①②!F466</f>
        <v>8</v>
      </c>
      <c r="G20" s="108">
        <v>1</v>
      </c>
      <c r="H20" s="108"/>
      <c r="I20" s="94">
        <v>3749494</v>
      </c>
      <c r="J20" s="104">
        <f t="shared" si="1"/>
        <v>1874758</v>
      </c>
      <c r="K20" s="109">
        <f t="shared" si="2"/>
        <v>0.50000293372919125</v>
      </c>
      <c r="L20" s="103">
        <v>1874736</v>
      </c>
      <c r="M20" s="103">
        <v>0</v>
      </c>
      <c r="N20" s="104">
        <f t="shared" si="3"/>
        <v>3749494</v>
      </c>
      <c r="O20" s="103">
        <v>1874736</v>
      </c>
      <c r="P20" s="104">
        <f t="shared" si="4"/>
        <v>1874758</v>
      </c>
      <c r="Q20" s="94">
        <v>290000</v>
      </c>
      <c r="R20" s="94"/>
      <c r="S20" s="95">
        <v>203585</v>
      </c>
      <c r="T20" s="110"/>
      <c r="U20" s="95">
        <v>210800</v>
      </c>
      <c r="V20" s="110"/>
      <c r="W20" s="94">
        <v>59550</v>
      </c>
      <c r="X20" s="94"/>
      <c r="Y20" s="94"/>
      <c r="Z20" s="94"/>
      <c r="AA20" s="94"/>
      <c r="AB20" s="94"/>
      <c r="AC20" s="94"/>
      <c r="AD20" s="94"/>
      <c r="AE20" s="94">
        <v>208087</v>
      </c>
      <c r="AF20" s="92">
        <f t="shared" si="5"/>
        <v>902736</v>
      </c>
      <c r="AG20" s="94"/>
      <c r="AH20" s="94"/>
      <c r="AI20" s="94"/>
      <c r="AJ20" s="94"/>
      <c r="AK20" s="94"/>
      <c r="AL20" s="94"/>
      <c r="AM20" s="94"/>
      <c r="AN20" s="94">
        <v>902736</v>
      </c>
      <c r="AO20" s="111" t="s">
        <v>7337</v>
      </c>
    </row>
    <row r="21" spans="1:41" s="58" customFormat="1" ht="14.45" customHeight="1" x14ac:dyDescent="0.15">
      <c r="A21" s="91">
        <f>[2]様式２①②!A467</f>
        <v>414410009</v>
      </c>
      <c r="B21" s="91" t="str">
        <f>[2]様式２①②!B467</f>
        <v>佐賀県</v>
      </c>
      <c r="C21" s="91" t="str">
        <f>[2]様式２①②!C467</f>
        <v>太良町</v>
      </c>
      <c r="D21" s="91">
        <f>[2]様式２①②!D467</f>
        <v>41441</v>
      </c>
      <c r="E21" s="91" t="str">
        <f>[2]様式２①②!E467</f>
        <v>大川内</v>
      </c>
      <c r="F21" s="91">
        <f>[2]様式２①②!F467</f>
        <v>9</v>
      </c>
      <c r="G21" s="108">
        <v>1</v>
      </c>
      <c r="H21" s="108"/>
      <c r="I21" s="94">
        <v>1218130</v>
      </c>
      <c r="J21" s="104">
        <f t="shared" ref="J21:J32" si="6">I21-L21</f>
        <v>730883</v>
      </c>
      <c r="K21" s="109">
        <f t="shared" ref="K21:K32" si="7">J21/I21</f>
        <v>0.60000410465221277</v>
      </c>
      <c r="L21" s="103">
        <v>487247</v>
      </c>
      <c r="M21" s="103">
        <v>516599</v>
      </c>
      <c r="N21" s="104">
        <f t="shared" ref="N21:N32" si="8">I21+M21</f>
        <v>1734729</v>
      </c>
      <c r="O21" s="103">
        <v>487247</v>
      </c>
      <c r="P21" s="104">
        <f t="shared" ref="P21:P32" si="9">Q21+R21+S21+U21+W21+X21+Y21+Z21+AA21+AB21+AC21+AD21+AE21+AF21</f>
        <v>1247482</v>
      </c>
      <c r="Q21" s="94">
        <v>90000</v>
      </c>
      <c r="R21" s="94"/>
      <c r="S21" s="95">
        <v>492580</v>
      </c>
      <c r="T21" s="110"/>
      <c r="U21" s="95">
        <v>5000</v>
      </c>
      <c r="V21" s="110"/>
      <c r="W21" s="94">
        <v>102770</v>
      </c>
      <c r="X21" s="94"/>
      <c r="Y21" s="94"/>
      <c r="Z21" s="94">
        <v>60158</v>
      </c>
      <c r="AA21" s="94"/>
      <c r="AB21" s="94"/>
      <c r="AC21" s="94"/>
      <c r="AD21" s="94"/>
      <c r="AE21" s="94"/>
      <c r="AF21" s="92">
        <f t="shared" ref="AF21:AF32" si="10">AG21+AH21+AI21+AJ21+AK21+AL21+AM21+AN21</f>
        <v>496974</v>
      </c>
      <c r="AG21" s="94"/>
      <c r="AH21" s="94"/>
      <c r="AI21" s="94"/>
      <c r="AJ21" s="94"/>
      <c r="AK21" s="94"/>
      <c r="AL21" s="94"/>
      <c r="AM21" s="94"/>
      <c r="AN21" s="94">
        <v>496974</v>
      </c>
      <c r="AO21" s="111" t="s">
        <v>7337</v>
      </c>
    </row>
    <row r="22" spans="1:41" s="58" customFormat="1" ht="14.45" customHeight="1" x14ac:dyDescent="0.15">
      <c r="A22" s="91">
        <f>[2]様式２①②!A468</f>
        <v>414410010</v>
      </c>
      <c r="B22" s="91" t="str">
        <f>[2]様式２①②!B468</f>
        <v>佐賀県</v>
      </c>
      <c r="C22" s="91" t="str">
        <f>[2]様式２①②!C468</f>
        <v>太良町</v>
      </c>
      <c r="D22" s="91">
        <f>[2]様式２①②!D468</f>
        <v>41441</v>
      </c>
      <c r="E22" s="91" t="str">
        <f>[2]様式２①②!E468</f>
        <v>小田</v>
      </c>
      <c r="F22" s="91">
        <f>[2]様式２①②!F468</f>
        <v>10</v>
      </c>
      <c r="G22" s="108"/>
      <c r="H22" s="108">
        <v>1</v>
      </c>
      <c r="I22" s="94">
        <v>755360</v>
      </c>
      <c r="J22" s="104">
        <f t="shared" si="6"/>
        <v>377688</v>
      </c>
      <c r="K22" s="109">
        <f t="shared" si="7"/>
        <v>0.50001059097648803</v>
      </c>
      <c r="L22" s="103">
        <v>377672</v>
      </c>
      <c r="M22" s="103">
        <v>0</v>
      </c>
      <c r="N22" s="104">
        <f t="shared" si="8"/>
        <v>755360</v>
      </c>
      <c r="O22" s="103">
        <v>377672</v>
      </c>
      <c r="P22" s="104">
        <f t="shared" si="9"/>
        <v>377688</v>
      </c>
      <c r="Q22" s="94">
        <v>165000</v>
      </c>
      <c r="R22" s="94"/>
      <c r="S22" s="95">
        <v>89725</v>
      </c>
      <c r="T22" s="110"/>
      <c r="U22" s="95"/>
      <c r="V22" s="110"/>
      <c r="W22" s="94"/>
      <c r="X22" s="94"/>
      <c r="Y22" s="94"/>
      <c r="Z22" s="94">
        <v>18744</v>
      </c>
      <c r="AA22" s="94"/>
      <c r="AB22" s="94"/>
      <c r="AC22" s="94"/>
      <c r="AD22" s="94"/>
      <c r="AE22" s="94">
        <v>101630</v>
      </c>
      <c r="AF22" s="92">
        <f t="shared" si="10"/>
        <v>2589</v>
      </c>
      <c r="AG22" s="94"/>
      <c r="AH22" s="94"/>
      <c r="AI22" s="94"/>
      <c r="AJ22" s="94"/>
      <c r="AK22" s="94"/>
      <c r="AL22" s="94"/>
      <c r="AM22" s="94"/>
      <c r="AN22" s="94">
        <v>2589</v>
      </c>
      <c r="AO22" s="111" t="s">
        <v>7337</v>
      </c>
    </row>
    <row r="23" spans="1:41" s="58" customFormat="1" ht="14.45" customHeight="1" x14ac:dyDescent="0.15">
      <c r="A23" s="91">
        <f>[2]様式２①②!A469</f>
        <v>414410011</v>
      </c>
      <c r="B23" s="91" t="str">
        <f>[2]様式２①②!B469</f>
        <v>佐賀県</v>
      </c>
      <c r="C23" s="91" t="str">
        <f>[2]様式２①②!C469</f>
        <v>太良町</v>
      </c>
      <c r="D23" s="91">
        <f>[2]様式２①②!D469</f>
        <v>41441</v>
      </c>
      <c r="E23" s="91" t="str">
        <f>[2]様式２①②!E469</f>
        <v>中尾</v>
      </c>
      <c r="F23" s="91">
        <f>[2]様式２①②!F469</f>
        <v>11</v>
      </c>
      <c r="G23" s="108">
        <v>1</v>
      </c>
      <c r="H23" s="108"/>
      <c r="I23" s="94">
        <v>1938668</v>
      </c>
      <c r="J23" s="104">
        <f t="shared" si="6"/>
        <v>1166716</v>
      </c>
      <c r="K23" s="109">
        <f t="shared" si="7"/>
        <v>0.60181320370481173</v>
      </c>
      <c r="L23" s="103">
        <v>771952</v>
      </c>
      <c r="M23" s="103">
        <v>582222</v>
      </c>
      <c r="N23" s="104">
        <f t="shared" si="8"/>
        <v>2520890</v>
      </c>
      <c r="O23" s="103">
        <v>771952</v>
      </c>
      <c r="P23" s="104">
        <f t="shared" si="9"/>
        <v>1748938</v>
      </c>
      <c r="Q23" s="94">
        <v>280000</v>
      </c>
      <c r="R23" s="94"/>
      <c r="S23" s="95">
        <v>799556</v>
      </c>
      <c r="T23" s="110"/>
      <c r="U23" s="95">
        <v>73000</v>
      </c>
      <c r="V23" s="110"/>
      <c r="W23" s="94">
        <v>17924</v>
      </c>
      <c r="X23" s="94">
        <v>187703</v>
      </c>
      <c r="Y23" s="94">
        <v>67650</v>
      </c>
      <c r="Z23" s="94">
        <v>6000</v>
      </c>
      <c r="AA23" s="94"/>
      <c r="AB23" s="94"/>
      <c r="AC23" s="94"/>
      <c r="AD23" s="94"/>
      <c r="AE23" s="94">
        <v>7435</v>
      </c>
      <c r="AF23" s="92">
        <f t="shared" si="10"/>
        <v>309670</v>
      </c>
      <c r="AG23" s="94"/>
      <c r="AH23" s="94"/>
      <c r="AI23" s="94"/>
      <c r="AJ23" s="94"/>
      <c r="AK23" s="94"/>
      <c r="AL23" s="94"/>
      <c r="AM23" s="94"/>
      <c r="AN23" s="94">
        <v>309670</v>
      </c>
      <c r="AO23" s="111" t="s">
        <v>7337</v>
      </c>
    </row>
    <row r="24" spans="1:41" s="58" customFormat="1" ht="14.45" customHeight="1" x14ac:dyDescent="0.15">
      <c r="A24" s="91">
        <f>[2]様式２①②!A470</f>
        <v>414410012</v>
      </c>
      <c r="B24" s="91" t="str">
        <f>[2]様式２①②!B470</f>
        <v>佐賀県</v>
      </c>
      <c r="C24" s="91" t="str">
        <f>[2]様式２①②!C470</f>
        <v>太良町</v>
      </c>
      <c r="D24" s="91">
        <f>[2]様式２①②!D470</f>
        <v>41441</v>
      </c>
      <c r="E24" s="91" t="str">
        <f>[2]様式２①②!E470</f>
        <v>大野</v>
      </c>
      <c r="F24" s="91">
        <f>[2]様式２①②!F470</f>
        <v>12</v>
      </c>
      <c r="G24" s="108">
        <v>1</v>
      </c>
      <c r="H24" s="108"/>
      <c r="I24" s="94">
        <v>1971148</v>
      </c>
      <c r="J24" s="104">
        <f t="shared" si="6"/>
        <v>1379814</v>
      </c>
      <c r="K24" s="109">
        <f t="shared" si="7"/>
        <v>0.70000527611320917</v>
      </c>
      <c r="L24" s="103">
        <v>591334</v>
      </c>
      <c r="M24" s="103">
        <v>3841727</v>
      </c>
      <c r="N24" s="104">
        <f t="shared" si="8"/>
        <v>5812875</v>
      </c>
      <c r="O24" s="103">
        <v>591334</v>
      </c>
      <c r="P24" s="104">
        <f t="shared" si="9"/>
        <v>5221541</v>
      </c>
      <c r="Q24" s="94">
        <v>260000</v>
      </c>
      <c r="R24" s="94"/>
      <c r="S24" s="95">
        <v>53000</v>
      </c>
      <c r="T24" s="110"/>
      <c r="U24" s="95">
        <v>89345</v>
      </c>
      <c r="V24" s="110"/>
      <c r="W24" s="94">
        <v>41900</v>
      </c>
      <c r="X24" s="94">
        <v>4125000</v>
      </c>
      <c r="Y24" s="94"/>
      <c r="Z24" s="94">
        <v>30000</v>
      </c>
      <c r="AA24" s="94"/>
      <c r="AB24" s="94"/>
      <c r="AC24" s="94"/>
      <c r="AD24" s="94"/>
      <c r="AE24" s="94">
        <v>500383</v>
      </c>
      <c r="AF24" s="92">
        <f t="shared" si="10"/>
        <v>121913</v>
      </c>
      <c r="AG24" s="94"/>
      <c r="AH24" s="94"/>
      <c r="AI24" s="94"/>
      <c r="AJ24" s="94"/>
      <c r="AK24" s="94"/>
      <c r="AL24" s="94"/>
      <c r="AM24" s="94"/>
      <c r="AN24" s="94">
        <v>121913</v>
      </c>
      <c r="AO24" s="111" t="s">
        <v>7337</v>
      </c>
    </row>
    <row r="25" spans="1:41" s="58" customFormat="1" ht="14.45" customHeight="1" x14ac:dyDescent="0.15">
      <c r="A25" s="91">
        <f>[2]様式２①②!A471</f>
        <v>414410013</v>
      </c>
      <c r="B25" s="91" t="str">
        <f>[2]様式２①②!B471</f>
        <v>佐賀県</v>
      </c>
      <c r="C25" s="91" t="str">
        <f>[2]様式２①②!C471</f>
        <v>太良町</v>
      </c>
      <c r="D25" s="91">
        <f>[2]様式２①②!D471</f>
        <v>41441</v>
      </c>
      <c r="E25" s="91" t="str">
        <f>[2]様式２①②!E471</f>
        <v>板ノ坂</v>
      </c>
      <c r="F25" s="91">
        <f>[2]様式２①②!F471</f>
        <v>13</v>
      </c>
      <c r="G25" s="108"/>
      <c r="H25" s="108">
        <v>1</v>
      </c>
      <c r="I25" s="94">
        <v>789826</v>
      </c>
      <c r="J25" s="104">
        <f t="shared" si="6"/>
        <v>394915</v>
      </c>
      <c r="K25" s="109">
        <f t="shared" si="7"/>
        <v>0.50000253220329538</v>
      </c>
      <c r="L25" s="103">
        <v>394911</v>
      </c>
      <c r="M25" s="103">
        <v>0</v>
      </c>
      <c r="N25" s="104">
        <f t="shared" si="8"/>
        <v>789826</v>
      </c>
      <c r="O25" s="103">
        <v>394911</v>
      </c>
      <c r="P25" s="104">
        <f t="shared" si="9"/>
        <v>394915</v>
      </c>
      <c r="Q25" s="94">
        <v>70000</v>
      </c>
      <c r="R25" s="94"/>
      <c r="S25" s="95">
        <v>84000</v>
      </c>
      <c r="T25" s="110"/>
      <c r="U25" s="95"/>
      <c r="V25" s="110"/>
      <c r="W25" s="94"/>
      <c r="X25" s="94"/>
      <c r="Y25" s="94"/>
      <c r="Z25" s="94">
        <v>42000</v>
      </c>
      <c r="AA25" s="94"/>
      <c r="AB25" s="94"/>
      <c r="AC25" s="94"/>
      <c r="AD25" s="94"/>
      <c r="AE25" s="94"/>
      <c r="AF25" s="92">
        <f t="shared" si="10"/>
        <v>198915</v>
      </c>
      <c r="AG25" s="94"/>
      <c r="AH25" s="94"/>
      <c r="AI25" s="94">
        <v>198915</v>
      </c>
      <c r="AJ25" s="94"/>
      <c r="AK25" s="94"/>
      <c r="AL25" s="94"/>
      <c r="AM25" s="94"/>
      <c r="AN25" s="94"/>
      <c r="AO25" s="111"/>
    </row>
    <row r="26" spans="1:41" s="58" customFormat="1" ht="14.45" customHeight="1" x14ac:dyDescent="0.15">
      <c r="A26" s="91">
        <f>[2]様式２①②!A472</f>
        <v>414410014</v>
      </c>
      <c r="B26" s="91" t="str">
        <f>[2]様式２①②!B472</f>
        <v>佐賀県</v>
      </c>
      <c r="C26" s="91" t="str">
        <f>[2]様式２①②!C472</f>
        <v>太良町</v>
      </c>
      <c r="D26" s="91">
        <f>[2]様式２①②!D472</f>
        <v>41441</v>
      </c>
      <c r="E26" s="91" t="str">
        <f>[2]様式２①②!E472</f>
        <v>波瀬ノ浦</v>
      </c>
      <c r="F26" s="91">
        <f>[2]様式２①②!F472</f>
        <v>14</v>
      </c>
      <c r="G26" s="108">
        <v>1</v>
      </c>
      <c r="H26" s="108"/>
      <c r="I26" s="94">
        <v>1642285</v>
      </c>
      <c r="J26" s="104">
        <f t="shared" si="6"/>
        <v>821149</v>
      </c>
      <c r="K26" s="109">
        <f t="shared" si="7"/>
        <v>0.50000395790012087</v>
      </c>
      <c r="L26" s="103">
        <v>821136</v>
      </c>
      <c r="M26" s="103">
        <v>474915</v>
      </c>
      <c r="N26" s="104">
        <f t="shared" si="8"/>
        <v>2117200</v>
      </c>
      <c r="O26" s="103">
        <v>821136</v>
      </c>
      <c r="P26" s="104">
        <f t="shared" si="9"/>
        <v>1296064</v>
      </c>
      <c r="Q26" s="94">
        <v>150000</v>
      </c>
      <c r="R26" s="94"/>
      <c r="S26" s="95">
        <v>213262</v>
      </c>
      <c r="T26" s="110"/>
      <c r="U26" s="95"/>
      <c r="V26" s="110"/>
      <c r="W26" s="94">
        <v>531826</v>
      </c>
      <c r="X26" s="94"/>
      <c r="Y26" s="94"/>
      <c r="Z26" s="94">
        <v>32000</v>
      </c>
      <c r="AA26" s="94"/>
      <c r="AB26" s="94"/>
      <c r="AC26" s="94"/>
      <c r="AD26" s="94"/>
      <c r="AE26" s="94">
        <v>176197</v>
      </c>
      <c r="AF26" s="92">
        <f t="shared" si="10"/>
        <v>192779</v>
      </c>
      <c r="AG26" s="94"/>
      <c r="AH26" s="94"/>
      <c r="AI26" s="94"/>
      <c r="AJ26" s="94"/>
      <c r="AK26" s="94"/>
      <c r="AL26" s="94"/>
      <c r="AM26" s="94"/>
      <c r="AN26" s="94">
        <v>192779</v>
      </c>
      <c r="AO26" s="111" t="s">
        <v>7337</v>
      </c>
    </row>
    <row r="27" spans="1:41" s="58" customFormat="1" ht="14.45" customHeight="1" x14ac:dyDescent="0.15">
      <c r="A27" s="91">
        <f>[2]様式２①②!A473</f>
        <v>414410015</v>
      </c>
      <c r="B27" s="91" t="str">
        <f>[2]様式２①②!B473</f>
        <v>佐賀県</v>
      </c>
      <c r="C27" s="91" t="str">
        <f>[2]様式２①②!C473</f>
        <v>太良町</v>
      </c>
      <c r="D27" s="91">
        <f>[2]様式２①②!D473</f>
        <v>41441</v>
      </c>
      <c r="E27" s="91" t="str">
        <f>[2]様式２①②!E473</f>
        <v>里</v>
      </c>
      <c r="F27" s="91">
        <f>[2]様式２①②!F473</f>
        <v>15</v>
      </c>
      <c r="G27" s="108">
        <v>1</v>
      </c>
      <c r="H27" s="108"/>
      <c r="I27" s="94">
        <v>1156206</v>
      </c>
      <c r="J27" s="104">
        <f t="shared" si="6"/>
        <v>578109</v>
      </c>
      <c r="K27" s="109">
        <f t="shared" si="7"/>
        <v>0.50000518938666638</v>
      </c>
      <c r="L27" s="103">
        <v>578097</v>
      </c>
      <c r="M27" s="103">
        <v>341270</v>
      </c>
      <c r="N27" s="104">
        <f t="shared" si="8"/>
        <v>1497476</v>
      </c>
      <c r="O27" s="103">
        <v>578097</v>
      </c>
      <c r="P27" s="104">
        <f t="shared" si="9"/>
        <v>919379</v>
      </c>
      <c r="Q27" s="94">
        <v>165000</v>
      </c>
      <c r="R27" s="94"/>
      <c r="S27" s="95">
        <v>63514</v>
      </c>
      <c r="T27" s="110"/>
      <c r="U27" s="95">
        <v>49521</v>
      </c>
      <c r="V27" s="110"/>
      <c r="W27" s="94">
        <v>207074</v>
      </c>
      <c r="X27" s="94">
        <v>263134</v>
      </c>
      <c r="Y27" s="94"/>
      <c r="Z27" s="94">
        <v>39566</v>
      </c>
      <c r="AA27" s="94"/>
      <c r="AB27" s="94"/>
      <c r="AC27" s="94"/>
      <c r="AD27" s="94"/>
      <c r="AE27" s="94">
        <v>81684</v>
      </c>
      <c r="AF27" s="92">
        <f t="shared" si="10"/>
        <v>49886</v>
      </c>
      <c r="AG27" s="94"/>
      <c r="AH27" s="94"/>
      <c r="AI27" s="94"/>
      <c r="AJ27" s="94"/>
      <c r="AK27" s="94"/>
      <c r="AL27" s="94"/>
      <c r="AM27" s="94"/>
      <c r="AN27" s="94">
        <v>49886</v>
      </c>
      <c r="AO27" s="111" t="s">
        <v>7337</v>
      </c>
    </row>
    <row r="28" spans="1:41" s="58" customFormat="1" ht="14.45" customHeight="1" x14ac:dyDescent="0.15">
      <c r="A28" s="91">
        <f>[2]様式２①②!A474</f>
        <v>414410016</v>
      </c>
      <c r="B28" s="91" t="str">
        <f>[2]様式２①②!B474</f>
        <v>佐賀県</v>
      </c>
      <c r="C28" s="91" t="str">
        <f>[2]様式２①②!C474</f>
        <v>太良町</v>
      </c>
      <c r="D28" s="91">
        <f>[2]様式２①②!D474</f>
        <v>41441</v>
      </c>
      <c r="E28" s="91" t="str">
        <f>[2]様式２①②!E474</f>
        <v>中畑</v>
      </c>
      <c r="F28" s="91">
        <f>[2]様式２①②!F474</f>
        <v>16</v>
      </c>
      <c r="G28" s="108">
        <v>1</v>
      </c>
      <c r="H28" s="108"/>
      <c r="I28" s="94">
        <v>210647</v>
      </c>
      <c r="J28" s="104">
        <f t="shared" si="6"/>
        <v>105324</v>
      </c>
      <c r="K28" s="109">
        <f t="shared" si="7"/>
        <v>0.50000237363931122</v>
      </c>
      <c r="L28" s="103">
        <v>105323</v>
      </c>
      <c r="M28" s="103">
        <v>0</v>
      </c>
      <c r="N28" s="104">
        <f t="shared" si="8"/>
        <v>210647</v>
      </c>
      <c r="O28" s="103">
        <v>105323</v>
      </c>
      <c r="P28" s="104">
        <f t="shared" si="9"/>
        <v>105324</v>
      </c>
      <c r="Q28" s="94">
        <v>37000</v>
      </c>
      <c r="R28" s="94">
        <v>4200</v>
      </c>
      <c r="S28" s="95">
        <v>42000</v>
      </c>
      <c r="T28" s="110"/>
      <c r="U28" s="95">
        <v>10500</v>
      </c>
      <c r="V28" s="110"/>
      <c r="W28" s="94"/>
      <c r="X28" s="94"/>
      <c r="Y28" s="94"/>
      <c r="Z28" s="94">
        <v>10500</v>
      </c>
      <c r="AA28" s="94"/>
      <c r="AB28" s="94"/>
      <c r="AC28" s="94"/>
      <c r="AD28" s="94"/>
      <c r="AE28" s="94">
        <v>389</v>
      </c>
      <c r="AF28" s="92">
        <f t="shared" si="10"/>
        <v>735</v>
      </c>
      <c r="AG28" s="94"/>
      <c r="AH28" s="94"/>
      <c r="AI28" s="94"/>
      <c r="AJ28" s="94"/>
      <c r="AK28" s="94"/>
      <c r="AL28" s="94"/>
      <c r="AM28" s="94"/>
      <c r="AN28" s="94">
        <v>735</v>
      </c>
      <c r="AO28" s="111" t="s">
        <v>7337</v>
      </c>
    </row>
    <row r="29" spans="1:41" s="58" customFormat="1" ht="14.45" customHeight="1" x14ac:dyDescent="0.15">
      <c r="A29" s="91">
        <f>[2]様式２①②!A475</f>
        <v>414410017</v>
      </c>
      <c r="B29" s="91" t="str">
        <f>[2]様式２①②!B475</f>
        <v>佐賀県</v>
      </c>
      <c r="C29" s="91" t="str">
        <f>[2]様式２①②!C475</f>
        <v>太良町</v>
      </c>
      <c r="D29" s="91">
        <f>[2]様式２①②!D475</f>
        <v>41441</v>
      </c>
      <c r="E29" s="91" t="str">
        <f>[2]様式２①②!E475</f>
        <v>今里</v>
      </c>
      <c r="F29" s="91" t="s">
        <v>7276</v>
      </c>
      <c r="G29" s="108">
        <v>1</v>
      </c>
      <c r="H29" s="108"/>
      <c r="I29" s="94">
        <v>2385735</v>
      </c>
      <c r="J29" s="104">
        <f t="shared" si="6"/>
        <v>1670025</v>
      </c>
      <c r="K29" s="109">
        <f t="shared" si="7"/>
        <v>0.70000440115939111</v>
      </c>
      <c r="L29" s="103">
        <v>715710</v>
      </c>
      <c r="M29" s="103">
        <v>184002</v>
      </c>
      <c r="N29" s="104">
        <f t="shared" si="8"/>
        <v>2569737</v>
      </c>
      <c r="O29" s="103">
        <v>715710</v>
      </c>
      <c r="P29" s="104">
        <f t="shared" si="9"/>
        <v>1854027</v>
      </c>
      <c r="Q29" s="94">
        <v>270000</v>
      </c>
      <c r="R29" s="94"/>
      <c r="S29" s="95">
        <v>821146</v>
      </c>
      <c r="T29" s="110"/>
      <c r="U29" s="95"/>
      <c r="V29" s="110"/>
      <c r="W29" s="94">
        <v>141618</v>
      </c>
      <c r="X29" s="94"/>
      <c r="Y29" s="94"/>
      <c r="Z29" s="94">
        <v>25988</v>
      </c>
      <c r="AA29" s="94"/>
      <c r="AB29" s="94"/>
      <c r="AC29" s="94"/>
      <c r="AD29" s="94"/>
      <c r="AE29" s="94">
        <v>193687</v>
      </c>
      <c r="AF29" s="92">
        <f t="shared" si="10"/>
        <v>401588</v>
      </c>
      <c r="AG29" s="94"/>
      <c r="AH29" s="94"/>
      <c r="AI29" s="94"/>
      <c r="AJ29" s="94"/>
      <c r="AK29" s="94"/>
      <c r="AL29" s="94"/>
      <c r="AM29" s="94"/>
      <c r="AN29" s="94">
        <v>401588</v>
      </c>
      <c r="AO29" s="111" t="s">
        <v>7337</v>
      </c>
    </row>
    <row r="30" spans="1:41" s="58" customFormat="1" ht="14.45" customHeight="1" x14ac:dyDescent="0.15">
      <c r="A30" s="91">
        <f>[2]様式２①②!A476</f>
        <v>414410018</v>
      </c>
      <c r="B30" s="91" t="str">
        <f>[2]様式２①②!B476</f>
        <v>佐賀県</v>
      </c>
      <c r="C30" s="91" t="str">
        <f>[2]様式２①②!C476</f>
        <v>太良町</v>
      </c>
      <c r="D30" s="91">
        <f>[2]様式２①②!D476</f>
        <v>41441</v>
      </c>
      <c r="E30" s="91" t="str">
        <f>[2]様式２①②!E476</f>
        <v>平野</v>
      </c>
      <c r="F30" s="91">
        <f>[2]様式２①②!F476</f>
        <v>18</v>
      </c>
      <c r="G30" s="108">
        <v>1</v>
      </c>
      <c r="H30" s="108"/>
      <c r="I30" s="94">
        <v>2588871</v>
      </c>
      <c r="J30" s="104">
        <f t="shared" si="6"/>
        <v>1512373</v>
      </c>
      <c r="K30" s="109">
        <f t="shared" si="7"/>
        <v>0.58418244864267088</v>
      </c>
      <c r="L30" s="103">
        <v>1076498</v>
      </c>
      <c r="M30" s="103">
        <v>754512</v>
      </c>
      <c r="N30" s="104">
        <f t="shared" si="8"/>
        <v>3343383</v>
      </c>
      <c r="O30" s="103">
        <v>1076498</v>
      </c>
      <c r="P30" s="104">
        <f t="shared" si="9"/>
        <v>2266885</v>
      </c>
      <c r="Q30" s="94">
        <v>240000</v>
      </c>
      <c r="R30" s="94"/>
      <c r="S30" s="95">
        <v>218567</v>
      </c>
      <c r="T30" s="110"/>
      <c r="U30" s="95"/>
      <c r="V30" s="110"/>
      <c r="W30" s="94">
        <v>39185</v>
      </c>
      <c r="X30" s="94">
        <v>1170620</v>
      </c>
      <c r="Y30" s="94"/>
      <c r="Z30" s="94">
        <v>52886</v>
      </c>
      <c r="AA30" s="94"/>
      <c r="AB30" s="94"/>
      <c r="AC30" s="94"/>
      <c r="AD30" s="94"/>
      <c r="AE30" s="94">
        <v>253006</v>
      </c>
      <c r="AF30" s="92">
        <f t="shared" si="10"/>
        <v>292621</v>
      </c>
      <c r="AG30" s="94"/>
      <c r="AH30" s="94"/>
      <c r="AI30" s="94"/>
      <c r="AJ30" s="94"/>
      <c r="AK30" s="94"/>
      <c r="AL30" s="94"/>
      <c r="AM30" s="94"/>
      <c r="AN30" s="94">
        <v>292621</v>
      </c>
      <c r="AO30" s="111" t="s">
        <v>7337</v>
      </c>
    </row>
    <row r="31" spans="1:41" s="58" customFormat="1" ht="14.45" customHeight="1" x14ac:dyDescent="0.15">
      <c r="A31" s="91">
        <f>[2]様式２①②!A477</f>
        <v>414410019</v>
      </c>
      <c r="B31" s="91" t="str">
        <f>[2]様式２①②!B477</f>
        <v>佐賀県</v>
      </c>
      <c r="C31" s="91" t="str">
        <f>[2]様式２①②!C477</f>
        <v>太良町</v>
      </c>
      <c r="D31" s="91">
        <f>[2]様式２①②!D477</f>
        <v>41441</v>
      </c>
      <c r="E31" s="91" t="str">
        <f>[2]様式２①②!E477</f>
        <v>黒金</v>
      </c>
      <c r="F31" s="91">
        <f>[2]様式２①②!F477</f>
        <v>19</v>
      </c>
      <c r="G31" s="108">
        <v>1</v>
      </c>
      <c r="H31" s="108"/>
      <c r="I31" s="94">
        <v>1047053</v>
      </c>
      <c r="J31" s="104">
        <f t="shared" si="6"/>
        <v>556517</v>
      </c>
      <c r="K31" s="109">
        <f t="shared" si="7"/>
        <v>0.5315079561397561</v>
      </c>
      <c r="L31" s="103">
        <v>490536</v>
      </c>
      <c r="M31" s="103">
        <v>0</v>
      </c>
      <c r="N31" s="104">
        <f t="shared" si="8"/>
        <v>1047053</v>
      </c>
      <c r="O31" s="103">
        <v>490536</v>
      </c>
      <c r="P31" s="104">
        <f t="shared" si="9"/>
        <v>556517</v>
      </c>
      <c r="Q31" s="94">
        <v>180000</v>
      </c>
      <c r="R31" s="94"/>
      <c r="S31" s="95">
        <v>112000</v>
      </c>
      <c r="T31" s="110"/>
      <c r="U31" s="95"/>
      <c r="V31" s="110"/>
      <c r="W31" s="94"/>
      <c r="X31" s="94">
        <v>68000</v>
      </c>
      <c r="Y31" s="94"/>
      <c r="Z31" s="94">
        <v>5078</v>
      </c>
      <c r="AA31" s="94"/>
      <c r="AB31" s="94"/>
      <c r="AC31" s="94"/>
      <c r="AD31" s="94"/>
      <c r="AE31" s="94">
        <v>89766</v>
      </c>
      <c r="AF31" s="92">
        <f t="shared" si="10"/>
        <v>101673</v>
      </c>
      <c r="AG31" s="94"/>
      <c r="AH31" s="94"/>
      <c r="AI31" s="94"/>
      <c r="AJ31" s="94"/>
      <c r="AK31" s="94"/>
      <c r="AL31" s="94"/>
      <c r="AM31" s="94"/>
      <c r="AN31" s="94">
        <v>101673</v>
      </c>
      <c r="AO31" s="111" t="s">
        <v>7337</v>
      </c>
    </row>
    <row r="32" spans="1:41" s="58" customFormat="1" ht="14.45" customHeight="1" x14ac:dyDescent="0.15">
      <c r="A32" s="91">
        <f>[2]様式２①②!A478</f>
        <v>414410020</v>
      </c>
      <c r="B32" s="91" t="str">
        <f>[2]様式２①②!B478</f>
        <v>佐賀県</v>
      </c>
      <c r="C32" s="91" t="str">
        <f>[2]様式２①②!C478</f>
        <v>太良町</v>
      </c>
      <c r="D32" s="91">
        <f>[2]様式２①②!D478</f>
        <v>41441</v>
      </c>
      <c r="E32" s="91" t="str">
        <f>[2]様式２①②!E478</f>
        <v>青木平</v>
      </c>
      <c r="F32" s="91">
        <f>[2]様式２①②!F478</f>
        <v>20</v>
      </c>
      <c r="G32" s="108">
        <v>1</v>
      </c>
      <c r="H32" s="108"/>
      <c r="I32" s="94">
        <v>913851</v>
      </c>
      <c r="J32" s="104">
        <f t="shared" si="6"/>
        <v>456929</v>
      </c>
      <c r="K32" s="109">
        <f t="shared" si="7"/>
        <v>0.50000382994601966</v>
      </c>
      <c r="L32" s="103">
        <v>456922</v>
      </c>
      <c r="M32" s="103">
        <v>56789</v>
      </c>
      <c r="N32" s="104">
        <f t="shared" si="8"/>
        <v>970640</v>
      </c>
      <c r="O32" s="103">
        <v>456922</v>
      </c>
      <c r="P32" s="104">
        <f t="shared" si="9"/>
        <v>513718</v>
      </c>
      <c r="Q32" s="94">
        <v>90000</v>
      </c>
      <c r="R32" s="94"/>
      <c r="S32" s="95">
        <v>267524</v>
      </c>
      <c r="T32" s="110"/>
      <c r="U32" s="95"/>
      <c r="V32" s="110"/>
      <c r="W32" s="94"/>
      <c r="X32" s="94"/>
      <c r="Y32" s="94"/>
      <c r="Z32" s="94">
        <v>85258</v>
      </c>
      <c r="AA32" s="94"/>
      <c r="AB32" s="94"/>
      <c r="AC32" s="94"/>
      <c r="AD32" s="94"/>
      <c r="AE32" s="94">
        <v>21718</v>
      </c>
      <c r="AF32" s="92">
        <f t="shared" si="10"/>
        <v>49218</v>
      </c>
      <c r="AG32" s="94"/>
      <c r="AH32" s="94"/>
      <c r="AI32" s="94"/>
      <c r="AJ32" s="94"/>
      <c r="AK32" s="94"/>
      <c r="AL32" s="94"/>
      <c r="AM32" s="94"/>
      <c r="AN32" s="94">
        <v>49218</v>
      </c>
      <c r="AO32" s="111" t="s">
        <v>7337</v>
      </c>
    </row>
  </sheetData>
  <mergeCells count="48">
    <mergeCell ref="AO6:AO10"/>
    <mergeCell ref="F5:F10"/>
    <mergeCell ref="G5:G10"/>
    <mergeCell ref="H5:H10"/>
    <mergeCell ref="K5:K10"/>
    <mergeCell ref="T5:T10"/>
    <mergeCell ref="O4:O10"/>
    <mergeCell ref="P4:P10"/>
    <mergeCell ref="A2:F2"/>
    <mergeCell ref="G2:AO2"/>
    <mergeCell ref="A3:A10"/>
    <mergeCell ref="B3:B10"/>
    <mergeCell ref="C3:C10"/>
    <mergeCell ref="D3:D10"/>
    <mergeCell ref="E3:E10"/>
    <mergeCell ref="F3:F4"/>
    <mergeCell ref="G3:H4"/>
    <mergeCell ref="I3:I10"/>
    <mergeCell ref="J3:L3"/>
    <mergeCell ref="M3:AO3"/>
    <mergeCell ref="Q4:Q10"/>
    <mergeCell ref="R4:R10"/>
    <mergeCell ref="S4:S10"/>
    <mergeCell ref="U4:U10"/>
    <mergeCell ref="J4:J10"/>
    <mergeCell ref="L4:L10"/>
    <mergeCell ref="M4:M10"/>
    <mergeCell ref="N4:N10"/>
    <mergeCell ref="AA4:AA10"/>
    <mergeCell ref="X4:X10"/>
    <mergeCell ref="Y4:Y10"/>
    <mergeCell ref="Z4:Z10"/>
    <mergeCell ref="V5:V10"/>
    <mergeCell ref="W4:W10"/>
    <mergeCell ref="AB4:AB10"/>
    <mergeCell ref="AC4:AC10"/>
    <mergeCell ref="AD4:AD10"/>
    <mergeCell ref="AE4:AE10"/>
    <mergeCell ref="AF4:AF10"/>
    <mergeCell ref="AG4:AM4"/>
    <mergeCell ref="AN4:AN10"/>
    <mergeCell ref="AG5:AG10"/>
    <mergeCell ref="AH5:AH10"/>
    <mergeCell ref="AI5:AI10"/>
    <mergeCell ref="AJ5:AJ10"/>
    <mergeCell ref="AK5:AK10"/>
    <mergeCell ref="AL5:AL10"/>
    <mergeCell ref="AM5:AM10"/>
  </mergeCells>
  <phoneticPr fontId="3"/>
  <conditionalFormatting sqref="K13:K32">
    <cfRule type="cellIs" dxfId="61" priority="71" stopIfTrue="1" operator="notBetween">
      <formula>1</formula>
      <formula>0</formula>
    </cfRule>
    <cfRule type="cellIs" dxfId="60" priority="72" stopIfTrue="1" operator="notEqual">
      <formula>J13/I13</formula>
    </cfRule>
  </conditionalFormatting>
  <conditionalFormatting sqref="I13:I32">
    <cfRule type="cellIs" dxfId="59" priority="73" stopIfTrue="1" operator="notEqual">
      <formula>J13+L13</formula>
    </cfRule>
  </conditionalFormatting>
  <conditionalFormatting sqref="J13:J32">
    <cfRule type="cellIs" dxfId="58" priority="67" stopIfTrue="1" operator="greaterThan">
      <formula>I13</formula>
    </cfRule>
    <cfRule type="cellIs" dxfId="57" priority="74" stopIfTrue="1" operator="notEqual">
      <formula>I13-L13</formula>
    </cfRule>
  </conditionalFormatting>
  <conditionalFormatting sqref="G13:H32">
    <cfRule type="expression" dxfId="56" priority="70" stopIfTrue="1">
      <formula>$G13+$H13&lt;&gt;1</formula>
    </cfRule>
  </conditionalFormatting>
  <conditionalFormatting sqref="T13:T32">
    <cfRule type="cellIs" dxfId="55" priority="69" stopIfTrue="1" operator="greaterThan">
      <formula>$S13</formula>
    </cfRule>
  </conditionalFormatting>
  <conditionalFormatting sqref="V13:V32">
    <cfRule type="cellIs" dxfId="54" priority="68" stopIfTrue="1" operator="greaterThan">
      <formula>$U13</formula>
    </cfRule>
  </conditionalFormatting>
  <conditionalFormatting sqref="AF13:AF32">
    <cfRule type="cellIs" dxfId="53" priority="75" stopIfTrue="1" operator="notEqual">
      <formula>AG13+AH13+AI13+AJ13+AK13+AL13+AM13+AN13</formula>
    </cfRule>
  </conditionalFormatting>
  <conditionalFormatting sqref="P13:P32">
    <cfRule type="cellIs" dxfId="52" priority="76" operator="lessThan">
      <formula>J13</formula>
    </cfRule>
    <cfRule type="cellIs" dxfId="51" priority="77" operator="notEqual">
      <formula>Q13+R13+S13+U13+W13+X13+Y13+Z13+AA13+AB13+AC13+AD13+AE13+AF13</formula>
    </cfRule>
  </conditionalFormatting>
  <conditionalFormatting sqref="N13:N32">
    <cfRule type="cellIs" dxfId="50" priority="65" operator="notEqual">
      <formula>I13+M13</formula>
    </cfRule>
    <cfRule type="cellIs" dxfId="49" priority="66" operator="notEqual">
      <formula>O13+P13</formula>
    </cfRule>
  </conditionalFormatting>
  <conditionalFormatting sqref="O13:O32">
    <cfRule type="cellIs" dxfId="48" priority="64" operator="lessThan">
      <formula>L13</formula>
    </cfRule>
  </conditionalFormatting>
  <conditionalFormatting sqref="L13:L32">
    <cfRule type="cellIs" dxfId="47" priority="63" operator="greaterThan">
      <formula>$I13</formula>
    </cfRule>
  </conditionalFormatting>
  <conditionalFormatting sqref="U13:U32 S13:S32">
    <cfRule type="cellIs" dxfId="46" priority="62" operator="lessThan">
      <formula>T13</formula>
    </cfRule>
  </conditionalFormatting>
  <conditionalFormatting sqref="AO13:AO32">
    <cfRule type="expression" dxfId="45" priority="61">
      <formula>IF(AN13&gt;0,AO13="")</formula>
    </cfRule>
  </conditionalFormatting>
  <dataValidations count="20">
    <dataValidation type="whole" imeMode="off" operator="greaterThan" allowBlank="1" showInputMessage="1" showErrorMessage="1" errorTitle="金額入力セル" error="金額の単位は円（小数点第1位切り捨て、整数止め）" sqref="I13:I32">
      <formula1>0</formula1>
    </dataValidation>
    <dataValidation type="custom" imeMode="off" allowBlank="1" showInputMessage="1" showErrorMessage="1" errorTitle="関数セル" error="入力不要" sqref="J13:J32">
      <formula1>IF(I13&gt;0,I13-L13,0)</formula1>
    </dataValidation>
    <dataValidation type="whole" imeMode="off" allowBlank="1" showInputMessage="1" showErrorMessage="1" errorTitle="金額入力セル" error="交付金額の範囲内で入力して下さい。_x000a_(金額の単位は円単位)" sqref="L13:L32">
      <formula1>0</formula1>
      <formula2>I13</formula2>
    </dataValidation>
    <dataValidation allowBlank="1" showInputMessage="1" sqref="AO13:AO32"/>
    <dataValidation type="custom" imeMode="off" operator="equal" allowBlank="1" showInputMessage="1" showErrorMessage="1" errorTitle="関数セル" error="計算式が入っています。変更しないで下さい。" sqref="P13:P32">
      <formula1>"Q12+R12+S12+U12+W12+X12+Y12+Z12+AA12+AB12+AC12+AD12+AE12+AF12"</formula1>
    </dataValidation>
    <dataValidation type="whole" imeMode="off" operator="greaterThanOrEqual" allowBlank="1" showInputMessage="1" showErrorMessage="1" errorTitle="金額入力セル" error="金額の単位は円（小数点第1位切り捨て、整数止め）" sqref="M13:M32">
      <formula1>0</formula1>
    </dataValidation>
    <dataValidation type="custom" imeMode="halfAlpha" allowBlank="1" showInputMessage="1" showErrorMessage="1" errorTitle="積立等の計" error="計算式が入っています。変更しないで下さい。" sqref="J13:J32">
      <formula1>"I12-L12"</formula1>
    </dataValidation>
    <dataValidation type="custom" allowBlank="1" showInputMessage="1" showErrorMessage="1" errorTitle="関数セル" error="計算式が入っています。変更しないで下さい。" sqref="F13:F32">
      <formula1>"様式２①②!F12"</formula1>
    </dataValidation>
    <dataValidation type="custom" allowBlank="1" showInputMessage="1" showErrorMessage="1" errorTitle="関数セル" error="計算式が入っています。変更しないで下さい。" sqref="E13:E32">
      <formula1>"様式２①②!E12"</formula1>
    </dataValidation>
    <dataValidation type="custom" allowBlank="1" showInputMessage="1" showErrorMessage="1" errorTitle="関数セル" error="計算式が入っています。変更しないで下さい。" sqref="D13:D32">
      <formula1>"様式２①②!D12"</formula1>
    </dataValidation>
    <dataValidation type="custom" allowBlank="1" showInputMessage="1" showErrorMessage="1" errorTitle="関数セル" error="計算式が入っています。変更しないで下さい。" sqref="C13:C32">
      <formula1>"様式２①②!C12"</formula1>
    </dataValidation>
    <dataValidation type="custom" allowBlank="1" showInputMessage="1" showErrorMessage="1" errorTitle="関数セル" error="計算式が入っています。変更しないで下さい。" sqref="B13:B32">
      <formula1>"様式２①②!B12"</formula1>
    </dataValidation>
    <dataValidation type="custom" allowBlank="1" showInputMessage="1" showErrorMessage="1" errorTitle="関数セル" error="計算式が入っています。変更しないで下さい。" sqref="A13:A32">
      <formula1>"様式２①②!A12"</formula1>
    </dataValidation>
    <dataValidation type="list" imeMode="halfAlpha" operator="equal" allowBlank="1" showInputMessage="1" showErrorMessage="1" errorTitle="交付単価区分セル" error="該当単価区分に「1」を入力して下さい" sqref="G13:H32">
      <formula1>"1"</formula1>
    </dataValidation>
    <dataValidation type="custom" imeMode="off" operator="equal" allowBlank="1" showInputMessage="1" showErrorMessage="1" errorTitle="自動入力" error="自動入力_x000a_" sqref="N13:N32">
      <formula1>"I12+M12"</formula1>
    </dataValidation>
    <dataValidation type="whole" imeMode="off" operator="greaterThanOrEqual" allowBlank="1" showInputMessage="1" showErrorMessage="1" errorTitle="金額入力セル" error="金額の単位は円単位" sqref="O13:O32">
      <formula1>0</formula1>
    </dataValidation>
    <dataValidation type="whole" imeMode="off" operator="greaterThan" allowBlank="1" showInputMessage="1" showErrorMessage="1" errorTitle="金額入力セル" error="金額の単位は円_x000a_0の場合は入力不要" sqref="AG13:AN32">
      <formula1>0</formula1>
    </dataValidation>
    <dataValidation type="whole" imeMode="off" operator="greaterThan" allowBlank="1" showInputMessage="1" showErrorMessage="1" errorTitle="金額入力セル" error="当該項目の金額を単位（円）で入力_x000a_0の場合は入力不要" sqref="Q13:AE32">
      <formula1>0</formula1>
    </dataValidation>
    <dataValidation type="custom" imeMode="halfAlpha" allowBlank="1" showInputMessage="1" showErrorMessage="1" errorTitle="積立等の計" error="計算式が入っています。変更しないで下さい。" sqref="AF13:AF32">
      <formula1>"AG12+AH12+AI12+AJ12+AK12+AL12+AM12+AN12"</formula1>
    </dataValidation>
    <dataValidation type="custom" imeMode="halfAlpha" allowBlank="1" showInputMessage="1" showErrorMessage="1" errorTitle="関数セル" error="計算式が入っています。変更しないで下さい。" sqref="K13:K32">
      <formula1>"J12/I12"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8" scale="43" fitToHeight="0" orientation="landscape" r:id="rId1"/>
  <headerFooter alignWithMargins="0">
    <oddHeader>&amp;L&amp;"ＭＳ ゴシック,標準"&amp;18（様式４－１）集落協定ＤＳ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2"/>
    <pageSetUpPr fitToPage="1"/>
  </sheetPr>
  <dimension ref="A1:BV32"/>
  <sheetViews>
    <sheetView view="pageBreakPreview" zoomScale="80" zoomScaleNormal="70" zoomScaleSheetLayoutView="80" workbookViewId="0">
      <pane ySplit="12" topLeftCell="A13" activePane="bottomLeft" state="frozen"/>
      <selection pane="bottomLeft" sqref="A1:XFD1"/>
    </sheetView>
  </sheetViews>
  <sheetFormatPr defaultColWidth="7.75" defaultRowHeight="13.5" x14ac:dyDescent="0.15"/>
  <cols>
    <col min="1" max="2" width="9.5" customWidth="1"/>
    <col min="3" max="3" width="10.25" customWidth="1"/>
    <col min="4" max="4" width="8" customWidth="1"/>
    <col min="5" max="5" width="15" customWidth="1"/>
    <col min="6" max="6" width="4.75" customWidth="1"/>
    <col min="7" max="28" width="7.875" customWidth="1"/>
    <col min="29" max="29" width="6.25" customWidth="1"/>
    <col min="30" max="30" width="10.5" customWidth="1"/>
    <col min="31" max="31" width="6.75" customWidth="1"/>
    <col min="32" max="32" width="9" customWidth="1"/>
    <col min="33" max="33" width="6.5" customWidth="1"/>
    <col min="34" max="34" width="8.125" customWidth="1"/>
    <col min="35" max="57" width="7.875" customWidth="1"/>
    <col min="58" max="61" width="8.625" customWidth="1"/>
    <col min="62" max="62" width="41.125" customWidth="1"/>
    <col min="63" max="63" width="7.875" customWidth="1"/>
    <col min="64" max="73" width="7.625" customWidth="1"/>
    <col min="74" max="74" width="26.5" customWidth="1"/>
  </cols>
  <sheetData>
    <row r="1" spans="1:74" s="61" customFormat="1" ht="14.25" customHeight="1" x14ac:dyDescent="0.15">
      <c r="A1" s="31"/>
      <c r="G1" s="32"/>
      <c r="H1" s="32"/>
      <c r="I1" s="32"/>
      <c r="J1" s="32"/>
      <c r="K1" s="32"/>
      <c r="L1" s="3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1"/>
      <c r="AC1" s="32"/>
      <c r="AD1" s="32"/>
      <c r="AE1" s="32"/>
      <c r="AF1" s="32"/>
      <c r="AG1" s="32"/>
      <c r="AH1" s="31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1"/>
      <c r="BF1" s="32"/>
      <c r="BG1" s="32"/>
      <c r="BH1" s="32"/>
      <c r="BI1" s="32"/>
      <c r="BJ1" s="32"/>
      <c r="BK1" s="31"/>
      <c r="BL1" s="32"/>
      <c r="BM1" s="32"/>
      <c r="BN1" s="32"/>
      <c r="BO1" s="32"/>
      <c r="BP1" s="32"/>
      <c r="BQ1" s="32"/>
      <c r="BR1" s="32"/>
      <c r="BS1" s="32"/>
      <c r="BT1" s="32"/>
      <c r="BU1" s="32"/>
    </row>
    <row r="2" spans="1:74" s="117" customFormat="1" ht="23.25" customHeight="1" x14ac:dyDescent="0.15">
      <c r="A2" s="218" t="s">
        <v>123</v>
      </c>
      <c r="B2" s="219"/>
      <c r="C2" s="219"/>
      <c r="D2" s="219"/>
      <c r="E2" s="219"/>
      <c r="F2" s="220"/>
      <c r="G2" s="356" t="s">
        <v>92</v>
      </c>
      <c r="H2" s="357"/>
      <c r="I2" s="357"/>
      <c r="J2" s="357"/>
      <c r="K2" s="358"/>
      <c r="L2" s="359" t="s">
        <v>126</v>
      </c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0"/>
      <c r="BI2" s="360"/>
      <c r="BJ2" s="360"/>
      <c r="BK2" s="360"/>
      <c r="BL2" s="360"/>
      <c r="BM2" s="360"/>
      <c r="BN2" s="360"/>
      <c r="BO2" s="360"/>
      <c r="BP2" s="360"/>
      <c r="BQ2" s="360"/>
      <c r="BR2" s="360"/>
      <c r="BS2" s="360"/>
      <c r="BT2" s="360"/>
      <c r="BU2" s="360"/>
      <c r="BV2" s="361"/>
    </row>
    <row r="3" spans="1:74" s="117" customFormat="1" ht="20.25" customHeight="1" x14ac:dyDescent="0.15">
      <c r="A3" s="223" t="s">
        <v>113</v>
      </c>
      <c r="B3" s="223" t="s">
        <v>8</v>
      </c>
      <c r="C3" s="223" t="s">
        <v>20</v>
      </c>
      <c r="D3" s="223" t="s">
        <v>9</v>
      </c>
      <c r="E3" s="225" t="s">
        <v>41</v>
      </c>
      <c r="F3" s="225"/>
      <c r="G3" s="224" t="s">
        <v>189</v>
      </c>
      <c r="H3" s="224" t="s">
        <v>192</v>
      </c>
      <c r="I3" s="224" t="s">
        <v>190</v>
      </c>
      <c r="J3" s="224" t="s">
        <v>49</v>
      </c>
      <c r="K3" s="224" t="s">
        <v>132</v>
      </c>
      <c r="L3" s="363" t="s">
        <v>129</v>
      </c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364"/>
      <c r="AQ3" s="364"/>
      <c r="AR3" s="364"/>
      <c r="AS3" s="364"/>
      <c r="AT3" s="364"/>
      <c r="AU3" s="364"/>
      <c r="AV3" s="364"/>
      <c r="AW3" s="364"/>
      <c r="AX3" s="364"/>
      <c r="AY3" s="364"/>
      <c r="AZ3" s="364"/>
      <c r="BA3" s="364"/>
      <c r="BB3" s="364"/>
      <c r="BC3" s="364"/>
      <c r="BD3" s="365"/>
      <c r="BE3" s="366" t="s">
        <v>13</v>
      </c>
      <c r="BF3" s="367"/>
      <c r="BG3" s="367"/>
      <c r="BH3" s="367"/>
      <c r="BI3" s="367"/>
      <c r="BJ3" s="367"/>
      <c r="BK3" s="367"/>
      <c r="BL3" s="367"/>
      <c r="BM3" s="367"/>
      <c r="BN3" s="367"/>
      <c r="BO3" s="367"/>
      <c r="BP3" s="367"/>
      <c r="BQ3" s="367"/>
      <c r="BR3" s="367"/>
      <c r="BS3" s="367"/>
      <c r="BT3" s="367"/>
      <c r="BU3" s="367"/>
      <c r="BV3" s="368"/>
    </row>
    <row r="4" spans="1:74" s="117" customFormat="1" ht="20.25" customHeight="1" x14ac:dyDescent="0.15">
      <c r="A4" s="223"/>
      <c r="B4" s="223"/>
      <c r="C4" s="223"/>
      <c r="D4" s="223"/>
      <c r="E4" s="225"/>
      <c r="F4" s="225"/>
      <c r="G4" s="362"/>
      <c r="H4" s="362"/>
      <c r="I4" s="362"/>
      <c r="J4" s="362"/>
      <c r="K4" s="362"/>
      <c r="L4" s="333" t="s">
        <v>11</v>
      </c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 t="s">
        <v>12</v>
      </c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207" t="s">
        <v>152</v>
      </c>
      <c r="BF4" s="246" t="s">
        <v>150</v>
      </c>
      <c r="BG4" s="247"/>
      <c r="BH4" s="247"/>
      <c r="BI4" s="247"/>
      <c r="BJ4" s="248"/>
      <c r="BK4" s="207" t="s">
        <v>153</v>
      </c>
      <c r="BL4" s="350" t="s">
        <v>151</v>
      </c>
      <c r="BM4" s="351"/>
      <c r="BN4" s="351"/>
      <c r="BO4" s="351"/>
      <c r="BP4" s="351"/>
      <c r="BQ4" s="351"/>
      <c r="BR4" s="351"/>
      <c r="BS4" s="351"/>
      <c r="BT4" s="351"/>
      <c r="BU4" s="351"/>
      <c r="BV4" s="352"/>
    </row>
    <row r="5" spans="1:74" s="117" customFormat="1" ht="27" customHeight="1" x14ac:dyDescent="0.15">
      <c r="A5" s="223"/>
      <c r="B5" s="223"/>
      <c r="C5" s="223"/>
      <c r="D5" s="223"/>
      <c r="E5" s="225"/>
      <c r="F5" s="252" t="s">
        <v>21</v>
      </c>
      <c r="G5" s="362"/>
      <c r="H5" s="362"/>
      <c r="I5" s="362"/>
      <c r="J5" s="362"/>
      <c r="K5" s="362"/>
      <c r="L5" s="343" t="s">
        <v>14</v>
      </c>
      <c r="M5" s="344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3"/>
      <c r="AB5" s="226" t="s">
        <v>124</v>
      </c>
      <c r="AC5" s="340" t="s">
        <v>19</v>
      </c>
      <c r="AD5" s="340"/>
      <c r="AE5" s="340"/>
      <c r="AF5" s="340"/>
      <c r="AG5" s="340"/>
      <c r="AH5" s="184" t="s">
        <v>125</v>
      </c>
      <c r="AI5" s="342" t="s">
        <v>35</v>
      </c>
      <c r="AJ5" s="342"/>
      <c r="AK5" s="342"/>
      <c r="AL5" s="213" t="s">
        <v>36</v>
      </c>
      <c r="AM5" s="323"/>
      <c r="AN5" s="323"/>
      <c r="AO5" s="323"/>
      <c r="AP5" s="323"/>
      <c r="AQ5" s="323"/>
      <c r="AR5" s="323"/>
      <c r="AS5" s="323"/>
      <c r="AT5" s="323"/>
      <c r="AU5" s="323"/>
      <c r="AV5" s="183" t="s">
        <v>37</v>
      </c>
      <c r="AW5" s="183"/>
      <c r="AX5" s="183"/>
      <c r="AY5" s="183"/>
      <c r="AZ5" s="183"/>
      <c r="BA5" s="183"/>
      <c r="BB5" s="183"/>
      <c r="BC5" s="183"/>
      <c r="BD5" s="201" t="s">
        <v>74</v>
      </c>
      <c r="BE5" s="207"/>
      <c r="BF5" s="353" t="s">
        <v>198</v>
      </c>
      <c r="BG5" s="353" t="s">
        <v>199</v>
      </c>
      <c r="BH5" s="353" t="s">
        <v>200</v>
      </c>
      <c r="BI5" s="369" t="s">
        <v>148</v>
      </c>
      <c r="BJ5" s="138"/>
      <c r="BK5" s="207"/>
      <c r="BL5" s="353" t="s">
        <v>186</v>
      </c>
      <c r="BM5" s="353" t="s">
        <v>187</v>
      </c>
      <c r="BN5" s="353" t="s">
        <v>188</v>
      </c>
      <c r="BO5" s="353" t="s">
        <v>201</v>
      </c>
      <c r="BP5" s="353" t="s">
        <v>202</v>
      </c>
      <c r="BQ5" s="353" t="s">
        <v>203</v>
      </c>
      <c r="BR5" s="353" t="s">
        <v>204</v>
      </c>
      <c r="BS5" s="353" t="s">
        <v>205</v>
      </c>
      <c r="BT5" s="353" t="s">
        <v>206</v>
      </c>
      <c r="BU5" s="369" t="s">
        <v>207</v>
      </c>
      <c r="BV5" s="138"/>
    </row>
    <row r="6" spans="1:74" s="117" customFormat="1" ht="16.5" customHeight="1" x14ac:dyDescent="0.15">
      <c r="A6" s="223"/>
      <c r="B6" s="223"/>
      <c r="C6" s="223"/>
      <c r="D6" s="223"/>
      <c r="E6" s="225"/>
      <c r="F6" s="253"/>
      <c r="G6" s="362"/>
      <c r="H6" s="362"/>
      <c r="I6" s="362"/>
      <c r="J6" s="362"/>
      <c r="K6" s="362"/>
      <c r="L6" s="374" t="s">
        <v>133</v>
      </c>
      <c r="M6" s="353" t="s">
        <v>180</v>
      </c>
      <c r="N6" s="377" t="s">
        <v>54</v>
      </c>
      <c r="O6" s="370" t="s">
        <v>181</v>
      </c>
      <c r="P6" s="370" t="s">
        <v>182</v>
      </c>
      <c r="Q6" s="379" t="s">
        <v>183</v>
      </c>
      <c r="R6" s="379" t="s">
        <v>56</v>
      </c>
      <c r="S6" s="379" t="s">
        <v>7379</v>
      </c>
      <c r="T6" s="370" t="s">
        <v>30</v>
      </c>
      <c r="U6" s="379" t="s">
        <v>31</v>
      </c>
      <c r="V6" s="370" t="s">
        <v>184</v>
      </c>
      <c r="W6" s="370" t="s">
        <v>185</v>
      </c>
      <c r="X6" s="370" t="s">
        <v>194</v>
      </c>
      <c r="Y6" s="370" t="s">
        <v>195</v>
      </c>
      <c r="Z6" s="370" t="s">
        <v>196</v>
      </c>
      <c r="AA6" s="386" t="s">
        <v>197</v>
      </c>
      <c r="AB6" s="226"/>
      <c r="AC6" s="381" t="s">
        <v>32</v>
      </c>
      <c r="AD6" s="139"/>
      <c r="AE6" s="389" t="s">
        <v>33</v>
      </c>
      <c r="AF6" s="139"/>
      <c r="AG6" s="386" t="s">
        <v>34</v>
      </c>
      <c r="AH6" s="226"/>
      <c r="AI6" s="381" t="s">
        <v>38</v>
      </c>
      <c r="AJ6" s="139"/>
      <c r="AK6" s="386" t="s">
        <v>39</v>
      </c>
      <c r="AL6" s="393" t="s">
        <v>16</v>
      </c>
      <c r="AM6" s="146"/>
      <c r="AN6" s="141"/>
      <c r="AO6" s="395" t="s">
        <v>17</v>
      </c>
      <c r="AP6" s="140"/>
      <c r="AQ6" s="141"/>
      <c r="AR6" s="397" t="s">
        <v>65</v>
      </c>
      <c r="AS6" s="140"/>
      <c r="AT6" s="141"/>
      <c r="AU6" s="379" t="s">
        <v>66</v>
      </c>
      <c r="AV6" s="379" t="s">
        <v>67</v>
      </c>
      <c r="AW6" s="370" t="s">
        <v>68</v>
      </c>
      <c r="AX6" s="370" t="s">
        <v>69</v>
      </c>
      <c r="AY6" s="379" t="s">
        <v>70</v>
      </c>
      <c r="AZ6" s="370" t="s">
        <v>71</v>
      </c>
      <c r="BA6" s="370" t="s">
        <v>72</v>
      </c>
      <c r="BB6" s="370" t="s">
        <v>61</v>
      </c>
      <c r="BC6" s="389" t="s">
        <v>73</v>
      </c>
      <c r="BD6" s="197"/>
      <c r="BE6" s="207"/>
      <c r="BF6" s="354"/>
      <c r="BG6" s="354"/>
      <c r="BH6" s="354"/>
      <c r="BI6" s="354"/>
      <c r="BJ6" s="353" t="s">
        <v>163</v>
      </c>
      <c r="BK6" s="207"/>
      <c r="BL6" s="354"/>
      <c r="BM6" s="354"/>
      <c r="BN6" s="354"/>
      <c r="BO6" s="354"/>
      <c r="BP6" s="354"/>
      <c r="BQ6" s="354"/>
      <c r="BR6" s="354"/>
      <c r="BS6" s="354"/>
      <c r="BT6" s="354"/>
      <c r="BU6" s="354"/>
      <c r="BV6" s="353" t="s">
        <v>163</v>
      </c>
    </row>
    <row r="7" spans="1:74" s="117" customFormat="1" ht="16.5" customHeight="1" x14ac:dyDescent="0.15">
      <c r="A7" s="223"/>
      <c r="B7" s="223"/>
      <c r="C7" s="223"/>
      <c r="D7" s="223"/>
      <c r="E7" s="225"/>
      <c r="F7" s="253"/>
      <c r="G7" s="362"/>
      <c r="H7" s="362"/>
      <c r="I7" s="362"/>
      <c r="J7" s="362"/>
      <c r="K7" s="362"/>
      <c r="L7" s="375"/>
      <c r="M7" s="354"/>
      <c r="N7" s="378"/>
      <c r="O7" s="371"/>
      <c r="P7" s="371"/>
      <c r="Q7" s="380"/>
      <c r="R7" s="380"/>
      <c r="S7" s="380"/>
      <c r="T7" s="371"/>
      <c r="U7" s="380"/>
      <c r="V7" s="371"/>
      <c r="W7" s="371"/>
      <c r="X7" s="371"/>
      <c r="Y7" s="371"/>
      <c r="Z7" s="371"/>
      <c r="AA7" s="387"/>
      <c r="AB7" s="226"/>
      <c r="AC7" s="388"/>
      <c r="AD7" s="370" t="s">
        <v>155</v>
      </c>
      <c r="AE7" s="390"/>
      <c r="AF7" s="370" t="s">
        <v>156</v>
      </c>
      <c r="AG7" s="387"/>
      <c r="AH7" s="226"/>
      <c r="AI7" s="382"/>
      <c r="AJ7" s="353" t="s">
        <v>142</v>
      </c>
      <c r="AK7" s="387"/>
      <c r="AL7" s="394"/>
      <c r="AM7" s="383" t="s">
        <v>149</v>
      </c>
      <c r="AN7" s="353" t="s">
        <v>143</v>
      </c>
      <c r="AO7" s="396"/>
      <c r="AP7" s="353" t="s">
        <v>144</v>
      </c>
      <c r="AQ7" s="353" t="s">
        <v>145</v>
      </c>
      <c r="AR7" s="397"/>
      <c r="AS7" s="354" t="s">
        <v>146</v>
      </c>
      <c r="AT7" s="354" t="s">
        <v>147</v>
      </c>
      <c r="AU7" s="380"/>
      <c r="AV7" s="380"/>
      <c r="AW7" s="371"/>
      <c r="AX7" s="371"/>
      <c r="AY7" s="380"/>
      <c r="AZ7" s="371"/>
      <c r="BA7" s="371"/>
      <c r="BB7" s="371"/>
      <c r="BC7" s="390"/>
      <c r="BD7" s="197"/>
      <c r="BE7" s="207"/>
      <c r="BF7" s="354"/>
      <c r="BG7" s="354"/>
      <c r="BH7" s="354"/>
      <c r="BI7" s="354"/>
      <c r="BJ7" s="354"/>
      <c r="BK7" s="207"/>
      <c r="BL7" s="354"/>
      <c r="BM7" s="354"/>
      <c r="BN7" s="354"/>
      <c r="BO7" s="354"/>
      <c r="BP7" s="354"/>
      <c r="BQ7" s="354"/>
      <c r="BR7" s="354"/>
      <c r="BS7" s="354"/>
      <c r="BT7" s="354"/>
      <c r="BU7" s="354"/>
      <c r="BV7" s="354"/>
    </row>
    <row r="8" spans="1:74" s="117" customFormat="1" ht="53.25" customHeight="1" x14ac:dyDescent="0.15">
      <c r="A8" s="223"/>
      <c r="B8" s="223"/>
      <c r="C8" s="223"/>
      <c r="D8" s="223"/>
      <c r="E8" s="225"/>
      <c r="F8" s="253"/>
      <c r="G8" s="362"/>
      <c r="H8" s="362"/>
      <c r="I8" s="362"/>
      <c r="J8" s="362"/>
      <c r="K8" s="362"/>
      <c r="L8" s="375"/>
      <c r="M8" s="354"/>
      <c r="N8" s="378"/>
      <c r="O8" s="371"/>
      <c r="P8" s="371"/>
      <c r="Q8" s="380"/>
      <c r="R8" s="380"/>
      <c r="S8" s="380"/>
      <c r="T8" s="371"/>
      <c r="U8" s="380"/>
      <c r="V8" s="371"/>
      <c r="W8" s="371"/>
      <c r="X8" s="371"/>
      <c r="Y8" s="371"/>
      <c r="Z8" s="371"/>
      <c r="AA8" s="387"/>
      <c r="AB8" s="226"/>
      <c r="AC8" s="388"/>
      <c r="AD8" s="371"/>
      <c r="AE8" s="390"/>
      <c r="AF8" s="371"/>
      <c r="AG8" s="387"/>
      <c r="AH8" s="226"/>
      <c r="AI8" s="382"/>
      <c r="AJ8" s="354"/>
      <c r="AK8" s="387"/>
      <c r="AL8" s="394"/>
      <c r="AM8" s="384"/>
      <c r="AN8" s="354"/>
      <c r="AO8" s="396"/>
      <c r="AP8" s="354"/>
      <c r="AQ8" s="354"/>
      <c r="AR8" s="397"/>
      <c r="AS8" s="354"/>
      <c r="AT8" s="354"/>
      <c r="AU8" s="380"/>
      <c r="AV8" s="380"/>
      <c r="AW8" s="371"/>
      <c r="AX8" s="371"/>
      <c r="AY8" s="380"/>
      <c r="AZ8" s="371"/>
      <c r="BA8" s="371"/>
      <c r="BB8" s="371"/>
      <c r="BC8" s="390"/>
      <c r="BD8" s="197"/>
      <c r="BE8" s="207"/>
      <c r="BF8" s="354"/>
      <c r="BG8" s="354"/>
      <c r="BH8" s="354"/>
      <c r="BI8" s="354"/>
      <c r="BJ8" s="354"/>
      <c r="BK8" s="207"/>
      <c r="BL8" s="354"/>
      <c r="BM8" s="354"/>
      <c r="BN8" s="354"/>
      <c r="BO8" s="354"/>
      <c r="BP8" s="354"/>
      <c r="BQ8" s="354"/>
      <c r="BR8" s="354"/>
      <c r="BS8" s="354"/>
      <c r="BT8" s="354"/>
      <c r="BU8" s="354"/>
      <c r="BV8" s="354"/>
    </row>
    <row r="9" spans="1:74" s="117" customFormat="1" ht="16.5" customHeight="1" x14ac:dyDescent="0.15">
      <c r="A9" s="223"/>
      <c r="B9" s="223"/>
      <c r="C9" s="223"/>
      <c r="D9" s="223"/>
      <c r="E9" s="225"/>
      <c r="F9" s="253"/>
      <c r="G9" s="362"/>
      <c r="H9" s="362"/>
      <c r="I9" s="362"/>
      <c r="J9" s="362"/>
      <c r="K9" s="362"/>
      <c r="L9" s="375"/>
      <c r="M9" s="354"/>
      <c r="N9" s="378"/>
      <c r="O9" s="371"/>
      <c r="P9" s="371"/>
      <c r="Q9" s="380"/>
      <c r="R9" s="380"/>
      <c r="S9" s="380"/>
      <c r="T9" s="371"/>
      <c r="U9" s="380"/>
      <c r="V9" s="371"/>
      <c r="W9" s="371"/>
      <c r="X9" s="371"/>
      <c r="Y9" s="371"/>
      <c r="Z9" s="371"/>
      <c r="AA9" s="387"/>
      <c r="AB9" s="226"/>
      <c r="AC9" s="388"/>
      <c r="AD9" s="371"/>
      <c r="AE9" s="390"/>
      <c r="AF9" s="371"/>
      <c r="AG9" s="387"/>
      <c r="AH9" s="226"/>
      <c r="AI9" s="382"/>
      <c r="AJ9" s="354"/>
      <c r="AK9" s="387"/>
      <c r="AL9" s="394"/>
      <c r="AM9" s="384"/>
      <c r="AN9" s="354"/>
      <c r="AO9" s="396"/>
      <c r="AP9" s="354"/>
      <c r="AQ9" s="354"/>
      <c r="AR9" s="397"/>
      <c r="AS9" s="354"/>
      <c r="AT9" s="354"/>
      <c r="AU9" s="380"/>
      <c r="AV9" s="380"/>
      <c r="AW9" s="371"/>
      <c r="AX9" s="371"/>
      <c r="AY9" s="380"/>
      <c r="AZ9" s="371"/>
      <c r="BA9" s="371"/>
      <c r="BB9" s="371"/>
      <c r="BC9" s="390"/>
      <c r="BD9" s="197"/>
      <c r="BE9" s="207"/>
      <c r="BF9" s="354"/>
      <c r="BG9" s="354"/>
      <c r="BH9" s="354"/>
      <c r="BI9" s="354"/>
      <c r="BJ9" s="354"/>
      <c r="BK9" s="207"/>
      <c r="BL9" s="354"/>
      <c r="BM9" s="354"/>
      <c r="BN9" s="354"/>
      <c r="BO9" s="354"/>
      <c r="BP9" s="354"/>
      <c r="BQ9" s="354"/>
      <c r="BR9" s="354"/>
      <c r="BS9" s="354"/>
      <c r="BT9" s="354"/>
      <c r="BU9" s="354"/>
      <c r="BV9" s="354"/>
    </row>
    <row r="10" spans="1:74" s="117" customFormat="1" ht="16.5" customHeight="1" x14ac:dyDescent="0.15">
      <c r="A10" s="223"/>
      <c r="B10" s="223"/>
      <c r="C10" s="223"/>
      <c r="D10" s="223"/>
      <c r="E10" s="225"/>
      <c r="F10" s="253"/>
      <c r="G10" s="222"/>
      <c r="H10" s="222"/>
      <c r="I10" s="222"/>
      <c r="J10" s="222"/>
      <c r="K10" s="222"/>
      <c r="L10" s="376"/>
      <c r="M10" s="355"/>
      <c r="N10" s="378"/>
      <c r="O10" s="371"/>
      <c r="P10" s="371"/>
      <c r="Q10" s="380"/>
      <c r="R10" s="380"/>
      <c r="S10" s="380"/>
      <c r="T10" s="371"/>
      <c r="U10" s="380"/>
      <c r="V10" s="371"/>
      <c r="W10" s="371"/>
      <c r="X10" s="371"/>
      <c r="Y10" s="371"/>
      <c r="Z10" s="371"/>
      <c r="AA10" s="387"/>
      <c r="AB10" s="226"/>
      <c r="AC10" s="388"/>
      <c r="AD10" s="392"/>
      <c r="AE10" s="391"/>
      <c r="AF10" s="392"/>
      <c r="AG10" s="387"/>
      <c r="AH10" s="226"/>
      <c r="AI10" s="382"/>
      <c r="AJ10" s="355"/>
      <c r="AK10" s="387"/>
      <c r="AL10" s="394"/>
      <c r="AM10" s="385"/>
      <c r="AN10" s="355"/>
      <c r="AO10" s="396"/>
      <c r="AP10" s="355"/>
      <c r="AQ10" s="355"/>
      <c r="AR10" s="397"/>
      <c r="AS10" s="355"/>
      <c r="AT10" s="355"/>
      <c r="AU10" s="398"/>
      <c r="AV10" s="380"/>
      <c r="AW10" s="371"/>
      <c r="AX10" s="371"/>
      <c r="AY10" s="380"/>
      <c r="AZ10" s="371"/>
      <c r="BA10" s="371"/>
      <c r="BB10" s="371"/>
      <c r="BC10" s="390"/>
      <c r="BD10" s="182"/>
      <c r="BE10" s="207"/>
      <c r="BF10" s="355"/>
      <c r="BG10" s="355"/>
      <c r="BH10" s="355"/>
      <c r="BI10" s="355"/>
      <c r="BJ10" s="355"/>
      <c r="BK10" s="207"/>
      <c r="BL10" s="355"/>
      <c r="BM10" s="355"/>
      <c r="BN10" s="355"/>
      <c r="BO10" s="355"/>
      <c r="BP10" s="355"/>
      <c r="BQ10" s="355"/>
      <c r="BR10" s="355"/>
      <c r="BS10" s="355"/>
      <c r="BT10" s="355"/>
      <c r="BU10" s="355"/>
      <c r="BV10" s="355"/>
    </row>
    <row r="11" spans="1:74" s="117" customFormat="1" ht="13.5" customHeight="1" x14ac:dyDescent="0.15">
      <c r="A11" s="2" t="s">
        <v>134</v>
      </c>
      <c r="B11" s="2" t="s">
        <v>135</v>
      </c>
      <c r="C11" s="2" t="s">
        <v>136</v>
      </c>
      <c r="D11" s="2" t="s">
        <v>137</v>
      </c>
      <c r="E11" s="2" t="s">
        <v>138</v>
      </c>
      <c r="F11" s="2" t="s">
        <v>139</v>
      </c>
      <c r="G11" s="12">
        <v>170</v>
      </c>
      <c r="H11" s="12">
        <v>166</v>
      </c>
      <c r="I11" s="12">
        <v>177</v>
      </c>
      <c r="J11" s="12">
        <v>168</v>
      </c>
      <c r="K11" s="12">
        <v>175</v>
      </c>
      <c r="L11" s="7">
        <f>[2]様式２⑤!AO12+1</f>
        <v>284</v>
      </c>
      <c r="M11" s="8">
        <f>L11+1</f>
        <v>285</v>
      </c>
      <c r="N11" s="8">
        <f t="shared" ref="N11:BV11" si="0">M11+1</f>
        <v>286</v>
      </c>
      <c r="O11" s="8">
        <f t="shared" si="0"/>
        <v>287</v>
      </c>
      <c r="P11" s="8">
        <f t="shared" si="0"/>
        <v>288</v>
      </c>
      <c r="Q11" s="8">
        <f t="shared" si="0"/>
        <v>289</v>
      </c>
      <c r="R11" s="8">
        <f t="shared" si="0"/>
        <v>290</v>
      </c>
      <c r="S11" s="8">
        <f t="shared" si="0"/>
        <v>291</v>
      </c>
      <c r="T11" s="8">
        <f t="shared" si="0"/>
        <v>292</v>
      </c>
      <c r="U11" s="8">
        <f t="shared" si="0"/>
        <v>293</v>
      </c>
      <c r="V11" s="8">
        <f t="shared" si="0"/>
        <v>294</v>
      </c>
      <c r="W11" s="8">
        <f t="shared" si="0"/>
        <v>295</v>
      </c>
      <c r="X11" s="8">
        <f t="shared" si="0"/>
        <v>296</v>
      </c>
      <c r="Y11" s="8">
        <f t="shared" si="0"/>
        <v>297</v>
      </c>
      <c r="Z11" s="8">
        <f t="shared" si="0"/>
        <v>298</v>
      </c>
      <c r="AA11" s="8">
        <f t="shared" si="0"/>
        <v>299</v>
      </c>
      <c r="AB11" s="7">
        <f t="shared" si="0"/>
        <v>300</v>
      </c>
      <c r="AC11" s="8">
        <f t="shared" si="0"/>
        <v>301</v>
      </c>
      <c r="AD11" s="8">
        <f t="shared" si="0"/>
        <v>302</v>
      </c>
      <c r="AE11" s="8">
        <f t="shared" si="0"/>
        <v>303</v>
      </c>
      <c r="AF11" s="8">
        <f t="shared" si="0"/>
        <v>304</v>
      </c>
      <c r="AG11" s="8">
        <f t="shared" si="0"/>
        <v>305</v>
      </c>
      <c r="AH11" s="7">
        <f t="shared" si="0"/>
        <v>306</v>
      </c>
      <c r="AI11" s="8">
        <f t="shared" si="0"/>
        <v>307</v>
      </c>
      <c r="AJ11" s="8">
        <f t="shared" si="0"/>
        <v>308</v>
      </c>
      <c r="AK11" s="8">
        <f t="shared" si="0"/>
        <v>309</v>
      </c>
      <c r="AL11" s="8">
        <f t="shared" si="0"/>
        <v>310</v>
      </c>
      <c r="AM11" s="8">
        <f t="shared" si="0"/>
        <v>311</v>
      </c>
      <c r="AN11" s="8">
        <f t="shared" si="0"/>
        <v>312</v>
      </c>
      <c r="AO11" s="8">
        <f t="shared" si="0"/>
        <v>313</v>
      </c>
      <c r="AP11" s="8">
        <f t="shared" si="0"/>
        <v>314</v>
      </c>
      <c r="AQ11" s="8">
        <f t="shared" si="0"/>
        <v>315</v>
      </c>
      <c r="AR11" s="8">
        <f t="shared" si="0"/>
        <v>316</v>
      </c>
      <c r="AS11" s="8">
        <f t="shared" si="0"/>
        <v>317</v>
      </c>
      <c r="AT11" s="8">
        <f t="shared" si="0"/>
        <v>318</v>
      </c>
      <c r="AU11" s="8">
        <f t="shared" si="0"/>
        <v>319</v>
      </c>
      <c r="AV11" s="8">
        <f t="shared" si="0"/>
        <v>320</v>
      </c>
      <c r="AW11" s="8">
        <f t="shared" si="0"/>
        <v>321</v>
      </c>
      <c r="AX11" s="8">
        <f t="shared" si="0"/>
        <v>322</v>
      </c>
      <c r="AY11" s="8">
        <f t="shared" si="0"/>
        <v>323</v>
      </c>
      <c r="AZ11" s="8">
        <f t="shared" si="0"/>
        <v>324</v>
      </c>
      <c r="BA11" s="8">
        <f t="shared" si="0"/>
        <v>325</v>
      </c>
      <c r="BB11" s="8">
        <f t="shared" si="0"/>
        <v>326</v>
      </c>
      <c r="BC11" s="8">
        <f t="shared" si="0"/>
        <v>327</v>
      </c>
      <c r="BD11" s="8">
        <f t="shared" si="0"/>
        <v>328</v>
      </c>
      <c r="BE11" s="7">
        <f t="shared" si="0"/>
        <v>329</v>
      </c>
      <c r="BF11" s="8">
        <f t="shared" si="0"/>
        <v>330</v>
      </c>
      <c r="BG11" s="8">
        <f t="shared" si="0"/>
        <v>331</v>
      </c>
      <c r="BH11" s="8">
        <f t="shared" si="0"/>
        <v>332</v>
      </c>
      <c r="BI11" s="8">
        <f t="shared" si="0"/>
        <v>333</v>
      </c>
      <c r="BJ11" s="8">
        <f t="shared" si="0"/>
        <v>334</v>
      </c>
      <c r="BK11" s="7">
        <f t="shared" si="0"/>
        <v>335</v>
      </c>
      <c r="BL11" s="8">
        <f t="shared" si="0"/>
        <v>336</v>
      </c>
      <c r="BM11" s="8">
        <f t="shared" si="0"/>
        <v>337</v>
      </c>
      <c r="BN11" s="8">
        <f t="shared" si="0"/>
        <v>338</v>
      </c>
      <c r="BO11" s="8">
        <f t="shared" si="0"/>
        <v>339</v>
      </c>
      <c r="BP11" s="8">
        <f t="shared" si="0"/>
        <v>340</v>
      </c>
      <c r="BQ11" s="8">
        <f t="shared" si="0"/>
        <v>341</v>
      </c>
      <c r="BR11" s="8">
        <f t="shared" si="0"/>
        <v>342</v>
      </c>
      <c r="BS11" s="8">
        <f t="shared" si="0"/>
        <v>343</v>
      </c>
      <c r="BT11" s="8">
        <f t="shared" si="0"/>
        <v>344</v>
      </c>
      <c r="BU11" s="8">
        <f t="shared" si="0"/>
        <v>345</v>
      </c>
      <c r="BV11" s="8">
        <f t="shared" si="0"/>
        <v>346</v>
      </c>
    </row>
    <row r="12" spans="1:74" s="21" customFormat="1" ht="10.5" customHeight="1" thickBot="1" x14ac:dyDescent="0.2">
      <c r="A12" s="24" t="s">
        <v>7279</v>
      </c>
      <c r="B12" s="24" t="s">
        <v>7279</v>
      </c>
      <c r="C12" s="24" t="s">
        <v>7279</v>
      </c>
      <c r="D12" s="24" t="s">
        <v>7279</v>
      </c>
      <c r="E12" s="24" t="s">
        <v>7279</v>
      </c>
      <c r="F12" s="24" t="s">
        <v>7279</v>
      </c>
      <c r="G12" s="24" t="s">
        <v>7279</v>
      </c>
      <c r="H12" s="24" t="s">
        <v>7279</v>
      </c>
      <c r="I12" s="24" t="s">
        <v>7279</v>
      </c>
      <c r="J12" s="24" t="s">
        <v>7279</v>
      </c>
      <c r="K12" s="24" t="s">
        <v>7279</v>
      </c>
      <c r="L12" s="20" t="s">
        <v>7279</v>
      </c>
      <c r="M12" s="19" t="s">
        <v>7278</v>
      </c>
      <c r="N12" s="19" t="s">
        <v>7278</v>
      </c>
      <c r="O12" s="19" t="s">
        <v>7278</v>
      </c>
      <c r="P12" s="19" t="s">
        <v>7278</v>
      </c>
      <c r="Q12" s="19" t="s">
        <v>7278</v>
      </c>
      <c r="R12" s="19" t="s">
        <v>7278</v>
      </c>
      <c r="S12" s="19" t="s">
        <v>7278</v>
      </c>
      <c r="T12" s="19" t="s">
        <v>7278</v>
      </c>
      <c r="U12" s="19" t="s">
        <v>7278</v>
      </c>
      <c r="V12" s="19" t="s">
        <v>7278</v>
      </c>
      <c r="W12" s="19" t="s">
        <v>7278</v>
      </c>
      <c r="X12" s="19" t="s">
        <v>7278</v>
      </c>
      <c r="Y12" s="19" t="s">
        <v>7278</v>
      </c>
      <c r="Z12" s="19" t="s">
        <v>7278</v>
      </c>
      <c r="AA12" s="19" t="s">
        <v>7278</v>
      </c>
      <c r="AB12" s="20" t="s">
        <v>7279</v>
      </c>
      <c r="AC12" s="19" t="s">
        <v>7278</v>
      </c>
      <c r="AD12" s="19" t="s">
        <v>7277</v>
      </c>
      <c r="AE12" s="19" t="s">
        <v>7278</v>
      </c>
      <c r="AF12" s="19" t="s">
        <v>7277</v>
      </c>
      <c r="AG12" s="19" t="s">
        <v>7278</v>
      </c>
      <c r="AH12" s="20" t="s">
        <v>7279</v>
      </c>
      <c r="AI12" s="19" t="s">
        <v>7278</v>
      </c>
      <c r="AJ12" s="19" t="s">
        <v>7277</v>
      </c>
      <c r="AK12" s="19" t="s">
        <v>7278</v>
      </c>
      <c r="AL12" s="19" t="s">
        <v>7278</v>
      </c>
      <c r="AM12" s="19" t="s">
        <v>7277</v>
      </c>
      <c r="AN12" s="19" t="s">
        <v>7277</v>
      </c>
      <c r="AO12" s="19" t="s">
        <v>7278</v>
      </c>
      <c r="AP12" s="19" t="s">
        <v>7277</v>
      </c>
      <c r="AQ12" s="19" t="s">
        <v>7277</v>
      </c>
      <c r="AR12" s="19" t="s">
        <v>7278</v>
      </c>
      <c r="AS12" s="19" t="s">
        <v>7277</v>
      </c>
      <c r="AT12" s="19" t="s">
        <v>7277</v>
      </c>
      <c r="AU12" s="19" t="s">
        <v>7278</v>
      </c>
      <c r="AV12" s="19" t="s">
        <v>7278</v>
      </c>
      <c r="AW12" s="19" t="s">
        <v>7278</v>
      </c>
      <c r="AX12" s="19" t="s">
        <v>7278</v>
      </c>
      <c r="AY12" s="19" t="s">
        <v>7278</v>
      </c>
      <c r="AZ12" s="19" t="s">
        <v>7278</v>
      </c>
      <c r="BA12" s="19" t="s">
        <v>7278</v>
      </c>
      <c r="BB12" s="19" t="s">
        <v>7278</v>
      </c>
      <c r="BC12" s="19" t="s">
        <v>7278</v>
      </c>
      <c r="BD12" s="19" t="s">
        <v>7278</v>
      </c>
      <c r="BE12" s="20" t="s">
        <v>7279</v>
      </c>
      <c r="BF12" s="19" t="s">
        <v>7278</v>
      </c>
      <c r="BG12" s="19" t="s">
        <v>7278</v>
      </c>
      <c r="BH12" s="19" t="s">
        <v>7278</v>
      </c>
      <c r="BI12" s="19" t="s">
        <v>7278</v>
      </c>
      <c r="BJ12" s="175" t="s">
        <v>7280</v>
      </c>
      <c r="BK12" s="20" t="s">
        <v>7279</v>
      </c>
      <c r="BL12" s="19" t="s">
        <v>7278</v>
      </c>
      <c r="BM12" s="19" t="s">
        <v>7278</v>
      </c>
      <c r="BN12" s="19" t="s">
        <v>7278</v>
      </c>
      <c r="BO12" s="19" t="s">
        <v>7278</v>
      </c>
      <c r="BP12" s="19" t="s">
        <v>7278</v>
      </c>
      <c r="BQ12" s="19" t="s">
        <v>7278</v>
      </c>
      <c r="BR12" s="19" t="s">
        <v>7278</v>
      </c>
      <c r="BS12" s="19" t="s">
        <v>7278</v>
      </c>
      <c r="BT12" s="19" t="s">
        <v>7278</v>
      </c>
      <c r="BU12" s="19" t="s">
        <v>7278</v>
      </c>
      <c r="BV12" s="142" t="s">
        <v>7280</v>
      </c>
    </row>
    <row r="13" spans="1:74" s="58" customFormat="1" ht="14.45" customHeight="1" x14ac:dyDescent="0.15">
      <c r="A13" s="91">
        <f>[2]様式２①②!A459</f>
        <v>414410001</v>
      </c>
      <c r="B13" s="91" t="str">
        <f>[2]様式２①②!B459</f>
        <v>佐賀県</v>
      </c>
      <c r="C13" s="91" t="str">
        <f>[2]様式２①②!C459</f>
        <v>太良町</v>
      </c>
      <c r="D13" s="91">
        <f>[2]様式２①②!D459</f>
        <v>41441</v>
      </c>
      <c r="E13" s="91" t="str">
        <f>[2]様式２①②!E459</f>
        <v>伊福</v>
      </c>
      <c r="F13" s="91">
        <f>[2]様式２①②!F459</f>
        <v>1</v>
      </c>
      <c r="G13" s="143">
        <f>[2]様式２③④!DK459</f>
        <v>0</v>
      </c>
      <c r="H13" s="143">
        <f>[2]様式２③④!DG459</f>
        <v>0</v>
      </c>
      <c r="I13" s="144">
        <f>[2]様式２③④!DR459</f>
        <v>0</v>
      </c>
      <c r="J13" s="143">
        <f>[2]様式２③④!DI459</f>
        <v>0</v>
      </c>
      <c r="K13" s="143">
        <f>[2]様式２③④!DP459</f>
        <v>0</v>
      </c>
      <c r="L13" s="57">
        <f t="shared" ref="L13:L21" si="1">SUM(N13:AA13)</f>
        <v>1</v>
      </c>
      <c r="M13" s="145"/>
      <c r="N13" s="145"/>
      <c r="O13" s="145"/>
      <c r="P13" s="145"/>
      <c r="Q13" s="145"/>
      <c r="R13" s="145">
        <v>1</v>
      </c>
      <c r="S13" s="145"/>
      <c r="T13" s="145"/>
      <c r="U13" s="145"/>
      <c r="V13" s="145"/>
      <c r="W13" s="145"/>
      <c r="X13" s="145"/>
      <c r="Y13" s="145"/>
      <c r="Z13" s="145"/>
      <c r="AA13" s="145"/>
      <c r="AB13" s="57">
        <f t="shared" ref="AB13:AB20" si="2">AC13+AE13+AG13</f>
        <v>2</v>
      </c>
      <c r="AC13" s="55">
        <v>1</v>
      </c>
      <c r="AD13" s="55">
        <v>15000</v>
      </c>
      <c r="AE13" s="55">
        <v>1</v>
      </c>
      <c r="AF13" s="55">
        <v>25000</v>
      </c>
      <c r="AG13" s="55"/>
      <c r="AH13" s="57">
        <f t="shared" ref="AH13:AH21" si="3">AI13+AK13+AL13+AO13+AR13+SUM(AU13:BD13)</f>
        <v>1</v>
      </c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>
        <v>1</v>
      </c>
      <c r="AV13" s="55"/>
      <c r="AW13" s="55"/>
      <c r="AX13" s="55"/>
      <c r="AY13" s="55"/>
      <c r="AZ13" s="55"/>
      <c r="BA13" s="55"/>
      <c r="BB13" s="55"/>
      <c r="BC13" s="55"/>
      <c r="BD13" s="55"/>
      <c r="BE13" s="57">
        <f t="shared" ref="BE13:BE20" si="4">SUM(BF13:BI13)</f>
        <v>1</v>
      </c>
      <c r="BF13" s="55">
        <v>1</v>
      </c>
      <c r="BG13" s="55"/>
      <c r="BH13" s="55"/>
      <c r="BI13" s="55"/>
      <c r="BJ13" s="55"/>
      <c r="BK13" s="53">
        <f t="shared" ref="BK13:BK20" si="5">SUM(BL13:BV13)</f>
        <v>1</v>
      </c>
      <c r="BL13" s="55"/>
      <c r="BM13" s="55"/>
      <c r="BN13" s="55"/>
      <c r="BO13" s="55"/>
      <c r="BP13" s="55"/>
      <c r="BQ13" s="55"/>
      <c r="BR13" s="55"/>
      <c r="BS13" s="55"/>
      <c r="BT13" s="55">
        <v>1</v>
      </c>
      <c r="BU13" s="55"/>
      <c r="BV13" s="55"/>
    </row>
    <row r="14" spans="1:74" s="58" customFormat="1" ht="14.45" customHeight="1" x14ac:dyDescent="0.15">
      <c r="A14" s="91">
        <f>[2]様式２①②!A460</f>
        <v>414410002</v>
      </c>
      <c r="B14" s="91" t="str">
        <f>[2]様式２①②!B460</f>
        <v>佐賀県</v>
      </c>
      <c r="C14" s="91" t="str">
        <f>[2]様式２①②!C460</f>
        <v>太良町</v>
      </c>
      <c r="D14" s="91">
        <f>[2]様式２①②!D460</f>
        <v>41441</v>
      </c>
      <c r="E14" s="91" t="str">
        <f>[2]様式２①②!E460</f>
        <v>江岡</v>
      </c>
      <c r="F14" s="91">
        <f>[2]様式２①②!F460</f>
        <v>2</v>
      </c>
      <c r="G14" s="143">
        <f>[2]様式２③④!DK460</f>
        <v>0</v>
      </c>
      <c r="H14" s="143">
        <f>[2]様式２③④!DG460</f>
        <v>0</v>
      </c>
      <c r="I14" s="144">
        <f>[2]様式２③④!DR460</f>
        <v>0</v>
      </c>
      <c r="J14" s="143">
        <f>[2]様式２③④!DI460</f>
        <v>0</v>
      </c>
      <c r="K14" s="143">
        <f>[2]様式２③④!DP460</f>
        <v>0</v>
      </c>
      <c r="L14" s="57">
        <f t="shared" si="1"/>
        <v>1</v>
      </c>
      <c r="M14" s="145"/>
      <c r="N14" s="145"/>
      <c r="O14" s="145"/>
      <c r="P14" s="145"/>
      <c r="Q14" s="145"/>
      <c r="R14" s="145">
        <v>1</v>
      </c>
      <c r="S14" s="145"/>
      <c r="T14" s="145"/>
      <c r="U14" s="145"/>
      <c r="V14" s="145"/>
      <c r="W14" s="145"/>
      <c r="X14" s="145"/>
      <c r="Y14" s="145"/>
      <c r="Z14" s="145"/>
      <c r="AA14" s="145"/>
      <c r="AB14" s="57">
        <f t="shared" si="2"/>
        <v>2</v>
      </c>
      <c r="AC14" s="55">
        <v>1</v>
      </c>
      <c r="AD14" s="55">
        <v>300</v>
      </c>
      <c r="AE14" s="55">
        <v>1</v>
      </c>
      <c r="AF14" s="55">
        <v>6000</v>
      </c>
      <c r="AG14" s="55"/>
      <c r="AH14" s="57">
        <f t="shared" si="3"/>
        <v>1</v>
      </c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>
        <v>1</v>
      </c>
      <c r="AV14" s="55"/>
      <c r="AW14" s="55"/>
      <c r="AX14" s="55"/>
      <c r="AY14" s="55"/>
      <c r="AZ14" s="55"/>
      <c r="BA14" s="55"/>
      <c r="BB14" s="55"/>
      <c r="BC14" s="55"/>
      <c r="BD14" s="55"/>
      <c r="BE14" s="57">
        <f t="shared" si="4"/>
        <v>1</v>
      </c>
      <c r="BF14" s="55">
        <v>1</v>
      </c>
      <c r="BG14" s="55"/>
      <c r="BH14" s="55"/>
      <c r="BI14" s="55"/>
      <c r="BJ14" s="55"/>
      <c r="BK14" s="53">
        <f t="shared" si="5"/>
        <v>1</v>
      </c>
      <c r="BL14" s="55"/>
      <c r="BM14" s="55"/>
      <c r="BN14" s="55"/>
      <c r="BO14" s="55"/>
      <c r="BP14" s="55"/>
      <c r="BQ14" s="55"/>
      <c r="BR14" s="55"/>
      <c r="BS14" s="55"/>
      <c r="BT14" s="55">
        <v>1</v>
      </c>
      <c r="BU14" s="55"/>
      <c r="BV14" s="55"/>
    </row>
    <row r="15" spans="1:74" s="58" customFormat="1" ht="14.45" customHeight="1" x14ac:dyDescent="0.15">
      <c r="A15" s="91">
        <f>[2]様式２①②!A461</f>
        <v>414410003</v>
      </c>
      <c r="B15" s="91" t="str">
        <f>[2]様式２①②!B461</f>
        <v>佐賀県</v>
      </c>
      <c r="C15" s="91" t="str">
        <f>[2]様式２①②!C461</f>
        <v>太良町</v>
      </c>
      <c r="D15" s="91">
        <f>[2]様式２①②!D461</f>
        <v>41441</v>
      </c>
      <c r="E15" s="91" t="str">
        <f>[2]様式２①②!E461</f>
        <v>早垣</v>
      </c>
      <c r="F15" s="91">
        <f>[2]様式２①②!F461</f>
        <v>3</v>
      </c>
      <c r="G15" s="143">
        <f>[2]様式２③④!DK461</f>
        <v>0</v>
      </c>
      <c r="H15" s="143">
        <f>[2]様式２③④!DG461</f>
        <v>0</v>
      </c>
      <c r="I15" s="144">
        <f>[2]様式２③④!DR461</f>
        <v>0</v>
      </c>
      <c r="J15" s="143">
        <f>[2]様式２③④!DI461</f>
        <v>0</v>
      </c>
      <c r="K15" s="143">
        <f>[2]様式２③④!DP461</f>
        <v>0</v>
      </c>
      <c r="L15" s="57">
        <f t="shared" si="1"/>
        <v>1</v>
      </c>
      <c r="M15" s="145"/>
      <c r="N15" s="145"/>
      <c r="O15" s="145"/>
      <c r="P15" s="145"/>
      <c r="Q15" s="145"/>
      <c r="R15" s="145">
        <v>1</v>
      </c>
      <c r="S15" s="145"/>
      <c r="T15" s="145"/>
      <c r="U15" s="145"/>
      <c r="V15" s="145"/>
      <c r="W15" s="145"/>
      <c r="X15" s="145"/>
      <c r="Y15" s="145"/>
      <c r="Z15" s="145"/>
      <c r="AA15" s="145"/>
      <c r="AB15" s="57">
        <f t="shared" si="2"/>
        <v>2</v>
      </c>
      <c r="AC15" s="55">
        <v>1</v>
      </c>
      <c r="AD15" s="55">
        <v>1000</v>
      </c>
      <c r="AE15" s="55">
        <v>1</v>
      </c>
      <c r="AF15" s="55">
        <v>3000</v>
      </c>
      <c r="AG15" s="55"/>
      <c r="AH15" s="57">
        <f t="shared" si="3"/>
        <v>1</v>
      </c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>
        <v>1</v>
      </c>
      <c r="AV15" s="55"/>
      <c r="AW15" s="55"/>
      <c r="AX15" s="55"/>
      <c r="AY15" s="55"/>
      <c r="AZ15" s="55"/>
      <c r="BA15" s="55"/>
      <c r="BB15" s="55"/>
      <c r="BC15" s="55"/>
      <c r="BD15" s="55"/>
      <c r="BE15" s="57">
        <f t="shared" si="4"/>
        <v>1</v>
      </c>
      <c r="BF15" s="55">
        <v>1</v>
      </c>
      <c r="BG15" s="55"/>
      <c r="BH15" s="55"/>
      <c r="BI15" s="55"/>
      <c r="BJ15" s="55"/>
      <c r="BK15" s="53">
        <f t="shared" si="5"/>
        <v>1</v>
      </c>
      <c r="BL15" s="55"/>
      <c r="BM15" s="55"/>
      <c r="BN15" s="55"/>
      <c r="BO15" s="55"/>
      <c r="BP15" s="55"/>
      <c r="BQ15" s="55"/>
      <c r="BR15" s="55"/>
      <c r="BS15" s="55"/>
      <c r="BT15" s="55">
        <v>1</v>
      </c>
      <c r="BU15" s="55"/>
      <c r="BV15" s="55"/>
    </row>
    <row r="16" spans="1:74" s="58" customFormat="1" ht="14.45" customHeight="1" x14ac:dyDescent="0.15">
      <c r="A16" s="91">
        <f>[2]様式２①②!A462</f>
        <v>414410004</v>
      </c>
      <c r="B16" s="91" t="str">
        <f>[2]様式２①②!B462</f>
        <v>佐賀県</v>
      </c>
      <c r="C16" s="91" t="str">
        <f>[2]様式２①②!C462</f>
        <v>太良町</v>
      </c>
      <c r="D16" s="91">
        <f>[2]様式２①②!D462</f>
        <v>41441</v>
      </c>
      <c r="E16" s="91" t="str">
        <f>[2]様式２①②!E462</f>
        <v>瀬戸</v>
      </c>
      <c r="F16" s="91">
        <f>[2]様式２①②!F462</f>
        <v>4</v>
      </c>
      <c r="G16" s="143">
        <f>[2]様式２③④!DK462</f>
        <v>0</v>
      </c>
      <c r="H16" s="143">
        <f>[2]様式２③④!DG462</f>
        <v>0</v>
      </c>
      <c r="I16" s="144">
        <f>[2]様式２③④!DR462</f>
        <v>0</v>
      </c>
      <c r="J16" s="143">
        <f>[2]様式２③④!DI462</f>
        <v>0</v>
      </c>
      <c r="K16" s="143">
        <f>[2]様式２③④!DP462</f>
        <v>0</v>
      </c>
      <c r="L16" s="57">
        <f t="shared" si="1"/>
        <v>1</v>
      </c>
      <c r="M16" s="145"/>
      <c r="N16" s="145"/>
      <c r="O16" s="145"/>
      <c r="P16" s="145"/>
      <c r="Q16" s="145"/>
      <c r="R16" s="145">
        <v>1</v>
      </c>
      <c r="S16" s="145"/>
      <c r="T16" s="145"/>
      <c r="U16" s="145"/>
      <c r="V16" s="145"/>
      <c r="W16" s="145"/>
      <c r="X16" s="145"/>
      <c r="Y16" s="145"/>
      <c r="Z16" s="145"/>
      <c r="AA16" s="145"/>
      <c r="AB16" s="57">
        <f t="shared" si="2"/>
        <v>2</v>
      </c>
      <c r="AC16" s="55">
        <v>1</v>
      </c>
      <c r="AD16" s="55">
        <v>2000</v>
      </c>
      <c r="AE16" s="55">
        <v>1</v>
      </c>
      <c r="AF16" s="55">
        <v>5000</v>
      </c>
      <c r="AG16" s="55"/>
      <c r="AH16" s="57">
        <f t="shared" si="3"/>
        <v>1</v>
      </c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>
        <v>1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7">
        <f t="shared" si="4"/>
        <v>1</v>
      </c>
      <c r="BF16" s="55">
        <v>1</v>
      </c>
      <c r="BG16" s="55"/>
      <c r="BH16" s="55"/>
      <c r="BI16" s="55"/>
      <c r="BJ16" s="55"/>
      <c r="BK16" s="53">
        <f t="shared" si="5"/>
        <v>1</v>
      </c>
      <c r="BL16" s="55"/>
      <c r="BM16" s="55"/>
      <c r="BN16" s="55"/>
      <c r="BO16" s="55"/>
      <c r="BP16" s="55"/>
      <c r="BQ16" s="55"/>
      <c r="BR16" s="55"/>
      <c r="BS16" s="55"/>
      <c r="BT16" s="55"/>
      <c r="BU16" s="55">
        <v>1</v>
      </c>
      <c r="BV16" s="55" t="s">
        <v>7274</v>
      </c>
    </row>
    <row r="17" spans="1:74" s="58" customFormat="1" ht="14.45" customHeight="1" x14ac:dyDescent="0.15">
      <c r="A17" s="91">
        <f>[2]様式２①②!A463</f>
        <v>414410005</v>
      </c>
      <c r="B17" s="91" t="str">
        <f>[2]様式２①②!B463</f>
        <v>佐賀県</v>
      </c>
      <c r="C17" s="91" t="str">
        <f>[2]様式２①②!C463</f>
        <v>太良町</v>
      </c>
      <c r="D17" s="91">
        <f>[2]様式２①②!D463</f>
        <v>41441</v>
      </c>
      <c r="E17" s="91" t="str">
        <f>[2]様式２①②!E463</f>
        <v>川原</v>
      </c>
      <c r="F17" s="91">
        <f>[2]様式２①②!F463</f>
        <v>5</v>
      </c>
      <c r="G17" s="143">
        <f>[2]様式２③④!DK463</f>
        <v>0</v>
      </c>
      <c r="H17" s="143">
        <f>[2]様式２③④!DG463</f>
        <v>0</v>
      </c>
      <c r="I17" s="144">
        <f>[2]様式２③④!DR463</f>
        <v>0</v>
      </c>
      <c r="J17" s="143">
        <f>[2]様式２③④!DI463</f>
        <v>0</v>
      </c>
      <c r="K17" s="143">
        <f>[2]様式２③④!DP463</f>
        <v>0</v>
      </c>
      <c r="L17" s="57">
        <f t="shared" si="1"/>
        <v>1</v>
      </c>
      <c r="M17" s="145"/>
      <c r="N17" s="145"/>
      <c r="O17" s="145"/>
      <c r="P17" s="145"/>
      <c r="Q17" s="145"/>
      <c r="R17" s="145">
        <v>1</v>
      </c>
      <c r="S17" s="145"/>
      <c r="T17" s="145"/>
      <c r="U17" s="145"/>
      <c r="V17" s="145"/>
      <c r="W17" s="145"/>
      <c r="X17" s="145"/>
      <c r="Y17" s="145"/>
      <c r="Z17" s="145"/>
      <c r="AA17" s="145"/>
      <c r="AB17" s="57">
        <f t="shared" si="2"/>
        <v>2</v>
      </c>
      <c r="AC17" s="55">
        <v>1</v>
      </c>
      <c r="AD17" s="55">
        <v>4000</v>
      </c>
      <c r="AE17" s="55">
        <v>1</v>
      </c>
      <c r="AF17" s="55">
        <v>13500</v>
      </c>
      <c r="AG17" s="55"/>
      <c r="AH17" s="57">
        <f t="shared" si="3"/>
        <v>1</v>
      </c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>
        <v>1</v>
      </c>
      <c r="AV17" s="55"/>
      <c r="AW17" s="55"/>
      <c r="AX17" s="55"/>
      <c r="AY17" s="55"/>
      <c r="AZ17" s="55"/>
      <c r="BA17" s="55"/>
      <c r="BB17" s="55"/>
      <c r="BC17" s="55"/>
      <c r="BD17" s="55"/>
      <c r="BE17" s="57">
        <f t="shared" si="4"/>
        <v>1</v>
      </c>
      <c r="BF17" s="55">
        <v>1</v>
      </c>
      <c r="BG17" s="55"/>
      <c r="BH17" s="55"/>
      <c r="BI17" s="55"/>
      <c r="BJ17" s="55"/>
      <c r="BK17" s="53">
        <f t="shared" si="5"/>
        <v>1</v>
      </c>
      <c r="BL17" s="55"/>
      <c r="BM17" s="55"/>
      <c r="BN17" s="55"/>
      <c r="BO17" s="55"/>
      <c r="BP17" s="55"/>
      <c r="BQ17" s="55"/>
      <c r="BR17" s="55"/>
      <c r="BS17" s="55"/>
      <c r="BT17" s="55"/>
      <c r="BU17" s="55">
        <v>1</v>
      </c>
      <c r="BV17" s="55" t="s">
        <v>7275</v>
      </c>
    </row>
    <row r="18" spans="1:74" s="58" customFormat="1" ht="14.45" customHeight="1" x14ac:dyDescent="0.15">
      <c r="A18" s="91">
        <f>[2]様式２①②!A464</f>
        <v>414410006</v>
      </c>
      <c r="B18" s="91" t="str">
        <f>[2]様式２①②!B464</f>
        <v>佐賀県</v>
      </c>
      <c r="C18" s="91" t="str">
        <f>[2]様式２①②!C464</f>
        <v>太良町</v>
      </c>
      <c r="D18" s="91">
        <f>[2]様式２①②!D464</f>
        <v>41441</v>
      </c>
      <c r="E18" s="91" t="str">
        <f>[2]様式２①②!E464</f>
        <v>次葉深</v>
      </c>
      <c r="F18" s="91">
        <f>[2]様式２①②!F464</f>
        <v>6</v>
      </c>
      <c r="G18" s="143">
        <f>[2]様式２③④!DK464</f>
        <v>0</v>
      </c>
      <c r="H18" s="143">
        <f>[2]様式２③④!DG464</f>
        <v>0</v>
      </c>
      <c r="I18" s="144">
        <f>[2]様式２③④!DR464</f>
        <v>0</v>
      </c>
      <c r="J18" s="143">
        <f>[2]様式２③④!DI464</f>
        <v>0</v>
      </c>
      <c r="K18" s="143">
        <f>[2]様式２③④!DP464</f>
        <v>0</v>
      </c>
      <c r="L18" s="57">
        <f t="shared" si="1"/>
        <v>1</v>
      </c>
      <c r="M18" s="145"/>
      <c r="N18" s="145"/>
      <c r="O18" s="145"/>
      <c r="P18" s="145"/>
      <c r="Q18" s="145"/>
      <c r="R18" s="145">
        <v>1</v>
      </c>
      <c r="S18" s="145"/>
      <c r="T18" s="145"/>
      <c r="U18" s="145"/>
      <c r="V18" s="145"/>
      <c r="W18" s="145"/>
      <c r="X18" s="145"/>
      <c r="Y18" s="145"/>
      <c r="Z18" s="145"/>
      <c r="AA18" s="145"/>
      <c r="AB18" s="57">
        <f t="shared" si="2"/>
        <v>2</v>
      </c>
      <c r="AC18" s="55">
        <v>1</v>
      </c>
      <c r="AD18" s="55">
        <v>1000</v>
      </c>
      <c r="AE18" s="55">
        <v>1</v>
      </c>
      <c r="AF18" s="55">
        <v>3000</v>
      </c>
      <c r="AG18" s="55"/>
      <c r="AH18" s="57">
        <f t="shared" si="3"/>
        <v>1</v>
      </c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>
        <v>1</v>
      </c>
      <c r="AV18" s="55"/>
      <c r="AW18" s="55"/>
      <c r="AX18" s="55"/>
      <c r="AY18" s="55"/>
      <c r="AZ18" s="55"/>
      <c r="BA18" s="55"/>
      <c r="BB18" s="55"/>
      <c r="BC18" s="55"/>
      <c r="BD18" s="55"/>
      <c r="BE18" s="57">
        <f t="shared" si="4"/>
        <v>1</v>
      </c>
      <c r="BF18" s="55">
        <v>1</v>
      </c>
      <c r="BG18" s="55"/>
      <c r="BH18" s="55"/>
      <c r="BI18" s="55"/>
      <c r="BJ18" s="55"/>
      <c r="BK18" s="53">
        <f t="shared" si="5"/>
        <v>1</v>
      </c>
      <c r="BL18" s="55"/>
      <c r="BM18" s="55"/>
      <c r="BN18" s="55"/>
      <c r="BO18" s="55"/>
      <c r="BP18" s="55"/>
      <c r="BQ18" s="55"/>
      <c r="BR18" s="55"/>
      <c r="BS18" s="55"/>
      <c r="BT18" s="55"/>
      <c r="BU18" s="55">
        <v>1</v>
      </c>
      <c r="BV18" s="55" t="s">
        <v>7275</v>
      </c>
    </row>
    <row r="19" spans="1:74" s="58" customFormat="1" ht="14.45" customHeight="1" x14ac:dyDescent="0.15">
      <c r="A19" s="91">
        <f>[2]様式２①②!A465</f>
        <v>414410007</v>
      </c>
      <c r="B19" s="91" t="str">
        <f>[2]様式２①②!B465</f>
        <v>佐賀県</v>
      </c>
      <c r="C19" s="91" t="str">
        <f>[2]様式２①②!C465</f>
        <v>太良町</v>
      </c>
      <c r="D19" s="91">
        <f>[2]様式２①②!D465</f>
        <v>41441</v>
      </c>
      <c r="E19" s="91" t="str">
        <f>[2]様式２①②!E465</f>
        <v>端月</v>
      </c>
      <c r="F19" s="91">
        <f>[2]様式２①②!F465</f>
        <v>7</v>
      </c>
      <c r="G19" s="143">
        <f>[2]様式２③④!DK465</f>
        <v>0</v>
      </c>
      <c r="H19" s="143">
        <f>[2]様式２③④!DG465</f>
        <v>0</v>
      </c>
      <c r="I19" s="144">
        <f>[2]様式２③④!DR465</f>
        <v>0</v>
      </c>
      <c r="J19" s="143">
        <f>[2]様式２③④!DI465</f>
        <v>0</v>
      </c>
      <c r="K19" s="143">
        <f>[2]様式２③④!DP465</f>
        <v>0</v>
      </c>
      <c r="L19" s="57">
        <f t="shared" si="1"/>
        <v>1</v>
      </c>
      <c r="M19" s="145"/>
      <c r="N19" s="145"/>
      <c r="O19" s="145"/>
      <c r="P19" s="145"/>
      <c r="Q19" s="145"/>
      <c r="R19" s="145">
        <v>1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57">
        <f t="shared" si="2"/>
        <v>2</v>
      </c>
      <c r="AC19" s="55">
        <v>1</v>
      </c>
      <c r="AD19" s="55">
        <v>3000</v>
      </c>
      <c r="AE19" s="55">
        <v>1</v>
      </c>
      <c r="AF19" s="55">
        <v>3000</v>
      </c>
      <c r="AG19" s="55"/>
      <c r="AH19" s="57">
        <f t="shared" si="3"/>
        <v>1</v>
      </c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>
        <v>1</v>
      </c>
      <c r="AV19" s="55"/>
      <c r="AW19" s="55"/>
      <c r="AX19" s="55"/>
      <c r="AY19" s="55"/>
      <c r="AZ19" s="55"/>
      <c r="BA19" s="55"/>
      <c r="BB19" s="55"/>
      <c r="BC19" s="55"/>
      <c r="BD19" s="55"/>
      <c r="BE19" s="57">
        <f t="shared" si="4"/>
        <v>1</v>
      </c>
      <c r="BF19" s="55">
        <v>1</v>
      </c>
      <c r="BG19" s="55"/>
      <c r="BH19" s="55"/>
      <c r="BI19" s="55"/>
      <c r="BJ19" s="55"/>
      <c r="BK19" s="53">
        <f t="shared" si="5"/>
        <v>1</v>
      </c>
      <c r="BL19" s="55"/>
      <c r="BM19" s="55"/>
      <c r="BN19" s="55"/>
      <c r="BO19" s="55"/>
      <c r="BP19" s="55"/>
      <c r="BQ19" s="55"/>
      <c r="BR19" s="55"/>
      <c r="BS19" s="55"/>
      <c r="BT19" s="55"/>
      <c r="BU19" s="55">
        <v>1</v>
      </c>
      <c r="BV19" s="55" t="s">
        <v>7274</v>
      </c>
    </row>
    <row r="20" spans="1:74" s="58" customFormat="1" ht="14.45" customHeight="1" x14ac:dyDescent="0.15">
      <c r="A20" s="91">
        <f>[2]様式２①②!A466</f>
        <v>414410008</v>
      </c>
      <c r="B20" s="91" t="str">
        <f>[2]様式２①②!B466</f>
        <v>佐賀県</v>
      </c>
      <c r="C20" s="91" t="str">
        <f>[2]様式２①②!C466</f>
        <v>太良町</v>
      </c>
      <c r="D20" s="91">
        <f>[2]様式２①②!D466</f>
        <v>41441</v>
      </c>
      <c r="E20" s="91" t="str">
        <f>[2]様式２①②!E466</f>
        <v>喰場</v>
      </c>
      <c r="F20" s="91">
        <f>[2]様式２①②!F466</f>
        <v>8</v>
      </c>
      <c r="G20" s="143">
        <f>[2]様式２③④!DK466</f>
        <v>0</v>
      </c>
      <c r="H20" s="143">
        <f>[2]様式２③④!DG466</f>
        <v>0</v>
      </c>
      <c r="I20" s="144">
        <f>[2]様式２③④!DR466</f>
        <v>0</v>
      </c>
      <c r="J20" s="143">
        <f>[2]様式２③④!DI466</f>
        <v>0</v>
      </c>
      <c r="K20" s="143">
        <f>[2]様式２③④!DP466</f>
        <v>0</v>
      </c>
      <c r="L20" s="57">
        <f t="shared" si="1"/>
        <v>1</v>
      </c>
      <c r="M20" s="145"/>
      <c r="N20" s="145"/>
      <c r="O20" s="145"/>
      <c r="P20" s="145"/>
      <c r="Q20" s="145"/>
      <c r="R20" s="145">
        <v>1</v>
      </c>
      <c r="S20" s="145"/>
      <c r="T20" s="145"/>
      <c r="U20" s="145"/>
      <c r="V20" s="145"/>
      <c r="W20" s="145"/>
      <c r="X20" s="145"/>
      <c r="Y20" s="145"/>
      <c r="Z20" s="145"/>
      <c r="AA20" s="145"/>
      <c r="AB20" s="57">
        <f t="shared" si="2"/>
        <v>2</v>
      </c>
      <c r="AC20" s="55">
        <v>1</v>
      </c>
      <c r="AD20" s="55">
        <v>3000</v>
      </c>
      <c r="AE20" s="55">
        <v>1</v>
      </c>
      <c r="AF20" s="55">
        <v>20000</v>
      </c>
      <c r="AG20" s="55"/>
      <c r="AH20" s="57">
        <f t="shared" si="3"/>
        <v>1</v>
      </c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>
        <v>1</v>
      </c>
      <c r="AV20" s="55"/>
      <c r="AW20" s="55"/>
      <c r="AX20" s="55"/>
      <c r="AY20" s="55"/>
      <c r="AZ20" s="55"/>
      <c r="BA20" s="55"/>
      <c r="BB20" s="55"/>
      <c r="BC20" s="55"/>
      <c r="BD20" s="55"/>
      <c r="BE20" s="57">
        <f t="shared" si="4"/>
        <v>1</v>
      </c>
      <c r="BF20" s="55">
        <v>1</v>
      </c>
      <c r="BG20" s="55"/>
      <c r="BH20" s="55"/>
      <c r="BI20" s="55"/>
      <c r="BJ20" s="55"/>
      <c r="BK20" s="53">
        <f t="shared" si="5"/>
        <v>1</v>
      </c>
      <c r="BL20" s="55"/>
      <c r="BM20" s="55"/>
      <c r="BN20" s="55"/>
      <c r="BO20" s="55"/>
      <c r="BP20" s="55"/>
      <c r="BQ20" s="55"/>
      <c r="BR20" s="55"/>
      <c r="BS20" s="55"/>
      <c r="BT20" s="55">
        <v>1</v>
      </c>
      <c r="BU20" s="55"/>
      <c r="BV20" s="55"/>
    </row>
    <row r="21" spans="1:74" s="58" customFormat="1" ht="14.45" customHeight="1" x14ac:dyDescent="0.15">
      <c r="A21" s="91">
        <f>[2]様式２①②!A467</f>
        <v>414410009</v>
      </c>
      <c r="B21" s="91" t="str">
        <f>[2]様式２①②!B467</f>
        <v>佐賀県</v>
      </c>
      <c r="C21" s="91" t="str">
        <f>[2]様式２①②!C467</f>
        <v>太良町</v>
      </c>
      <c r="D21" s="91">
        <f>[2]様式２①②!D467</f>
        <v>41441</v>
      </c>
      <c r="E21" s="91" t="str">
        <f>[2]様式２①②!E467</f>
        <v>大川内</v>
      </c>
      <c r="F21" s="91">
        <f>[2]様式２①②!F467</f>
        <v>9</v>
      </c>
      <c r="G21" s="143">
        <f>[2]様式２③④!DK467</f>
        <v>0</v>
      </c>
      <c r="H21" s="143">
        <f>[2]様式２③④!DG467</f>
        <v>0</v>
      </c>
      <c r="I21" s="144">
        <f>[2]様式２③④!DR467</f>
        <v>0</v>
      </c>
      <c r="J21" s="143">
        <f>[2]様式２③④!DI467</f>
        <v>0</v>
      </c>
      <c r="K21" s="143">
        <f>[2]様式２③④!DP467</f>
        <v>0</v>
      </c>
      <c r="L21" s="57">
        <f t="shared" si="1"/>
        <v>1</v>
      </c>
      <c r="M21" s="145"/>
      <c r="N21" s="145"/>
      <c r="O21" s="145"/>
      <c r="P21" s="145"/>
      <c r="Q21" s="145"/>
      <c r="R21" s="145">
        <v>1</v>
      </c>
      <c r="S21" s="145"/>
      <c r="T21" s="145"/>
      <c r="U21" s="145"/>
      <c r="V21" s="145"/>
      <c r="W21" s="145"/>
      <c r="X21" s="145"/>
      <c r="Y21" s="145"/>
      <c r="Z21" s="145"/>
      <c r="AA21" s="145"/>
      <c r="AB21" s="57">
        <f t="shared" ref="AB21:AB32" si="6">AC21+AE21+AG21</f>
        <v>2</v>
      </c>
      <c r="AC21" s="55">
        <v>1</v>
      </c>
      <c r="AD21" s="55">
        <v>2000</v>
      </c>
      <c r="AE21" s="55">
        <v>1</v>
      </c>
      <c r="AF21" s="55">
        <v>1500</v>
      </c>
      <c r="AG21" s="55"/>
      <c r="AH21" s="57">
        <f t="shared" si="3"/>
        <v>1</v>
      </c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>
        <v>1</v>
      </c>
      <c r="AV21" s="55"/>
      <c r="AW21" s="55"/>
      <c r="AX21" s="55"/>
      <c r="AY21" s="55"/>
      <c r="AZ21" s="55"/>
      <c r="BA21" s="55"/>
      <c r="BB21" s="55"/>
      <c r="BC21" s="55"/>
      <c r="BD21" s="55"/>
      <c r="BE21" s="57">
        <f t="shared" ref="BE21:BE32" si="7">SUM(BF21:BI21)</f>
        <v>1</v>
      </c>
      <c r="BF21" s="55">
        <v>1</v>
      </c>
      <c r="BG21" s="55"/>
      <c r="BH21" s="55"/>
      <c r="BI21" s="55"/>
      <c r="BJ21" s="55"/>
      <c r="BK21" s="53">
        <f t="shared" ref="BK21:BK32" si="8">SUM(BL21:BV21)</f>
        <v>1</v>
      </c>
      <c r="BL21" s="55"/>
      <c r="BM21" s="55"/>
      <c r="BN21" s="55"/>
      <c r="BO21" s="55"/>
      <c r="BP21" s="55"/>
      <c r="BQ21" s="55"/>
      <c r="BR21" s="55"/>
      <c r="BS21" s="55"/>
      <c r="BT21" s="55"/>
      <c r="BU21" s="55">
        <v>1</v>
      </c>
      <c r="BV21" s="55" t="s">
        <v>7274</v>
      </c>
    </row>
    <row r="22" spans="1:74" s="58" customFormat="1" ht="14.45" customHeight="1" x14ac:dyDescent="0.15">
      <c r="A22" s="91">
        <f>[2]様式２①②!A468</f>
        <v>414410010</v>
      </c>
      <c r="B22" s="91" t="str">
        <f>[2]様式２①②!B468</f>
        <v>佐賀県</v>
      </c>
      <c r="C22" s="91" t="str">
        <f>[2]様式２①②!C468</f>
        <v>太良町</v>
      </c>
      <c r="D22" s="91">
        <f>[2]様式２①②!D468</f>
        <v>41441</v>
      </c>
      <c r="E22" s="91" t="str">
        <f>[2]様式２①②!E468</f>
        <v>小田</v>
      </c>
      <c r="F22" s="91">
        <f>[2]様式２①②!F468</f>
        <v>10</v>
      </c>
      <c r="G22" s="143">
        <f>[2]様式２③④!DK468</f>
        <v>0</v>
      </c>
      <c r="H22" s="143">
        <f>[2]様式２③④!DG468</f>
        <v>0</v>
      </c>
      <c r="I22" s="144">
        <f>[2]様式２③④!DR468</f>
        <v>0</v>
      </c>
      <c r="J22" s="143">
        <f>[2]様式２③④!DI468</f>
        <v>0</v>
      </c>
      <c r="K22" s="143">
        <f>[2]様式２③④!DP468</f>
        <v>0</v>
      </c>
      <c r="L22" s="57">
        <f t="shared" ref="L22:L32" si="9">SUM(N22:AA22)</f>
        <v>1</v>
      </c>
      <c r="M22" s="145"/>
      <c r="N22" s="145"/>
      <c r="O22" s="145"/>
      <c r="P22" s="145"/>
      <c r="Q22" s="145"/>
      <c r="R22" s="145">
        <v>1</v>
      </c>
      <c r="S22" s="145"/>
      <c r="T22" s="145"/>
      <c r="U22" s="145"/>
      <c r="V22" s="145"/>
      <c r="W22" s="145"/>
      <c r="X22" s="145"/>
      <c r="Y22" s="145"/>
      <c r="Z22" s="145"/>
      <c r="AA22" s="145"/>
      <c r="AB22" s="57">
        <f t="shared" si="6"/>
        <v>2</v>
      </c>
      <c r="AC22" s="55">
        <v>1</v>
      </c>
      <c r="AD22" s="55">
        <v>10000</v>
      </c>
      <c r="AE22" s="55">
        <v>1</v>
      </c>
      <c r="AF22" s="55">
        <v>10000</v>
      </c>
      <c r="AG22" s="55"/>
      <c r="AH22" s="57">
        <f t="shared" ref="AH22:AH32" si="10">AI22+AK22+AL22+AO22+AR22+SUM(AU22:BD22)</f>
        <v>1</v>
      </c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>
        <v>1</v>
      </c>
      <c r="AV22" s="55"/>
      <c r="AW22" s="55"/>
      <c r="AX22" s="55"/>
      <c r="AY22" s="55"/>
      <c r="AZ22" s="55"/>
      <c r="BA22" s="55"/>
      <c r="BB22" s="55"/>
      <c r="BC22" s="55"/>
      <c r="BD22" s="55"/>
      <c r="BE22" s="57">
        <f t="shared" si="7"/>
        <v>1</v>
      </c>
      <c r="BF22" s="55">
        <v>1</v>
      </c>
      <c r="BG22" s="55"/>
      <c r="BH22" s="55"/>
      <c r="BI22" s="55"/>
      <c r="BJ22" s="55"/>
      <c r="BK22" s="53">
        <f t="shared" si="8"/>
        <v>1</v>
      </c>
      <c r="BL22" s="55"/>
      <c r="BM22" s="55"/>
      <c r="BN22" s="55"/>
      <c r="BO22" s="55"/>
      <c r="BP22" s="55"/>
      <c r="BQ22" s="55"/>
      <c r="BR22" s="55"/>
      <c r="BS22" s="55"/>
      <c r="BT22" s="55"/>
      <c r="BU22" s="55">
        <v>1</v>
      </c>
      <c r="BV22" s="55" t="s">
        <v>7274</v>
      </c>
    </row>
    <row r="23" spans="1:74" s="58" customFormat="1" ht="14.45" customHeight="1" x14ac:dyDescent="0.15">
      <c r="A23" s="91">
        <f>[2]様式２①②!A469</f>
        <v>414410011</v>
      </c>
      <c r="B23" s="91" t="str">
        <f>[2]様式２①②!B469</f>
        <v>佐賀県</v>
      </c>
      <c r="C23" s="91" t="str">
        <f>[2]様式２①②!C469</f>
        <v>太良町</v>
      </c>
      <c r="D23" s="91">
        <f>[2]様式２①②!D469</f>
        <v>41441</v>
      </c>
      <c r="E23" s="91" t="str">
        <f>[2]様式２①②!E469</f>
        <v>中尾</v>
      </c>
      <c r="F23" s="91">
        <f>[2]様式２①②!F469</f>
        <v>11</v>
      </c>
      <c r="G23" s="143">
        <f>[2]様式２③④!DK469</f>
        <v>0</v>
      </c>
      <c r="H23" s="143">
        <f>[2]様式２③④!DG469</f>
        <v>0</v>
      </c>
      <c r="I23" s="144">
        <f>[2]様式２③④!DR469</f>
        <v>0</v>
      </c>
      <c r="J23" s="143">
        <f>[2]様式２③④!DI469</f>
        <v>0</v>
      </c>
      <c r="K23" s="143">
        <f>[2]様式２③④!DP469</f>
        <v>0</v>
      </c>
      <c r="L23" s="57">
        <f t="shared" si="9"/>
        <v>1</v>
      </c>
      <c r="M23" s="145"/>
      <c r="N23" s="145"/>
      <c r="O23" s="145"/>
      <c r="P23" s="145"/>
      <c r="Q23" s="145"/>
      <c r="R23" s="145">
        <v>1</v>
      </c>
      <c r="S23" s="145"/>
      <c r="T23" s="145"/>
      <c r="U23" s="145"/>
      <c r="V23" s="145"/>
      <c r="W23" s="145"/>
      <c r="X23" s="145"/>
      <c r="Y23" s="145"/>
      <c r="Z23" s="145"/>
      <c r="AA23" s="145"/>
      <c r="AB23" s="57">
        <f t="shared" si="6"/>
        <v>2</v>
      </c>
      <c r="AC23" s="55">
        <v>1</v>
      </c>
      <c r="AD23" s="55">
        <v>2500</v>
      </c>
      <c r="AE23" s="55">
        <v>1</v>
      </c>
      <c r="AF23" s="55">
        <v>6000</v>
      </c>
      <c r="AG23" s="55"/>
      <c r="AH23" s="57">
        <f t="shared" si="10"/>
        <v>1</v>
      </c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>
        <v>1</v>
      </c>
      <c r="AV23" s="55"/>
      <c r="AW23" s="55"/>
      <c r="AX23" s="55"/>
      <c r="AY23" s="55"/>
      <c r="AZ23" s="55"/>
      <c r="BA23" s="55"/>
      <c r="BB23" s="55"/>
      <c r="BC23" s="55"/>
      <c r="BD23" s="55"/>
      <c r="BE23" s="57">
        <f t="shared" si="7"/>
        <v>1</v>
      </c>
      <c r="BF23" s="55">
        <v>1</v>
      </c>
      <c r="BG23" s="55"/>
      <c r="BH23" s="55"/>
      <c r="BI23" s="55"/>
      <c r="BJ23" s="55"/>
      <c r="BK23" s="53">
        <f t="shared" si="8"/>
        <v>1</v>
      </c>
      <c r="BL23" s="55"/>
      <c r="BM23" s="55"/>
      <c r="BN23" s="55"/>
      <c r="BO23" s="55"/>
      <c r="BP23" s="55"/>
      <c r="BQ23" s="55"/>
      <c r="BR23" s="55"/>
      <c r="BS23" s="55"/>
      <c r="BT23" s="55">
        <v>1</v>
      </c>
      <c r="BU23" s="55"/>
      <c r="BV23" s="55"/>
    </row>
    <row r="24" spans="1:74" s="58" customFormat="1" ht="14.45" customHeight="1" x14ac:dyDescent="0.15">
      <c r="A24" s="91">
        <f>[2]様式２①②!A470</f>
        <v>414410012</v>
      </c>
      <c r="B24" s="91" t="str">
        <f>[2]様式２①②!B470</f>
        <v>佐賀県</v>
      </c>
      <c r="C24" s="91" t="str">
        <f>[2]様式２①②!C470</f>
        <v>太良町</v>
      </c>
      <c r="D24" s="91">
        <f>[2]様式２①②!D470</f>
        <v>41441</v>
      </c>
      <c r="E24" s="91" t="str">
        <f>[2]様式２①②!E470</f>
        <v>大野</v>
      </c>
      <c r="F24" s="91">
        <f>[2]様式２①②!F470</f>
        <v>12</v>
      </c>
      <c r="G24" s="143">
        <f>[2]様式２③④!DK470</f>
        <v>0</v>
      </c>
      <c r="H24" s="143">
        <f>[2]様式２③④!DG470</f>
        <v>0</v>
      </c>
      <c r="I24" s="144">
        <f>[2]様式２③④!DR470</f>
        <v>639</v>
      </c>
      <c r="J24" s="143">
        <f>[2]様式２③④!DI470</f>
        <v>0</v>
      </c>
      <c r="K24" s="143">
        <f>[2]様式２③④!DP470</f>
        <v>0</v>
      </c>
      <c r="L24" s="57">
        <f t="shared" si="9"/>
        <v>1</v>
      </c>
      <c r="M24" s="145"/>
      <c r="N24" s="145"/>
      <c r="O24" s="145"/>
      <c r="P24" s="145"/>
      <c r="Q24" s="145">
        <v>1</v>
      </c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57">
        <f t="shared" si="6"/>
        <v>2</v>
      </c>
      <c r="AC24" s="55">
        <v>1</v>
      </c>
      <c r="AD24" s="55">
        <v>2000</v>
      </c>
      <c r="AE24" s="55">
        <v>1</v>
      </c>
      <c r="AF24" s="55">
        <v>2000</v>
      </c>
      <c r="AG24" s="55"/>
      <c r="AH24" s="57">
        <f t="shared" si="10"/>
        <v>1</v>
      </c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>
        <v>1</v>
      </c>
      <c r="AV24" s="55"/>
      <c r="AW24" s="55"/>
      <c r="AX24" s="55"/>
      <c r="AY24" s="55"/>
      <c r="AZ24" s="55"/>
      <c r="BA24" s="55"/>
      <c r="BB24" s="55"/>
      <c r="BC24" s="55"/>
      <c r="BD24" s="55"/>
      <c r="BE24" s="57">
        <f t="shared" si="7"/>
        <v>1</v>
      </c>
      <c r="BF24" s="55">
        <v>1</v>
      </c>
      <c r="BG24" s="55"/>
      <c r="BH24" s="55"/>
      <c r="BI24" s="55"/>
      <c r="BJ24" s="55"/>
      <c r="BK24" s="53">
        <f t="shared" si="8"/>
        <v>1</v>
      </c>
      <c r="BL24" s="55"/>
      <c r="BM24" s="55"/>
      <c r="BN24" s="55"/>
      <c r="BO24" s="55"/>
      <c r="BP24" s="55"/>
      <c r="BQ24" s="55"/>
      <c r="BR24" s="55"/>
      <c r="BS24" s="55"/>
      <c r="BT24" s="55">
        <v>1</v>
      </c>
      <c r="BU24" s="55"/>
      <c r="BV24" s="55"/>
    </row>
    <row r="25" spans="1:74" s="58" customFormat="1" ht="14.45" customHeight="1" x14ac:dyDescent="0.15">
      <c r="A25" s="91">
        <f>[2]様式２①②!A471</f>
        <v>414410013</v>
      </c>
      <c r="B25" s="91" t="str">
        <f>[2]様式２①②!B471</f>
        <v>佐賀県</v>
      </c>
      <c r="C25" s="91" t="str">
        <f>[2]様式２①②!C471</f>
        <v>太良町</v>
      </c>
      <c r="D25" s="91">
        <f>[2]様式２①②!D471</f>
        <v>41441</v>
      </c>
      <c r="E25" s="91" t="str">
        <f>[2]様式２①②!E471</f>
        <v>板ノ坂</v>
      </c>
      <c r="F25" s="91">
        <f>[2]様式２①②!F471</f>
        <v>13</v>
      </c>
      <c r="G25" s="143">
        <f>[2]様式２③④!DK471</f>
        <v>0</v>
      </c>
      <c r="H25" s="143">
        <f>[2]様式２③④!DG471</f>
        <v>0</v>
      </c>
      <c r="I25" s="144">
        <f>[2]様式２③④!DR471</f>
        <v>0</v>
      </c>
      <c r="J25" s="143">
        <f>[2]様式２③④!DI471</f>
        <v>0</v>
      </c>
      <c r="K25" s="143">
        <f>[2]様式２③④!DP471</f>
        <v>0</v>
      </c>
      <c r="L25" s="57">
        <f t="shared" si="9"/>
        <v>1</v>
      </c>
      <c r="M25" s="145"/>
      <c r="N25" s="145"/>
      <c r="O25" s="145"/>
      <c r="P25" s="145"/>
      <c r="Q25" s="145"/>
      <c r="R25" s="145">
        <v>1</v>
      </c>
      <c r="S25" s="145"/>
      <c r="T25" s="145"/>
      <c r="U25" s="145"/>
      <c r="V25" s="145"/>
      <c r="W25" s="145"/>
      <c r="X25" s="145"/>
      <c r="Y25" s="145"/>
      <c r="Z25" s="145"/>
      <c r="AA25" s="145"/>
      <c r="AB25" s="57">
        <f t="shared" si="6"/>
        <v>1</v>
      </c>
      <c r="AC25" s="55"/>
      <c r="AD25" s="55"/>
      <c r="AE25" s="55">
        <v>1</v>
      </c>
      <c r="AF25" s="55">
        <v>1500</v>
      </c>
      <c r="AG25" s="55"/>
      <c r="AH25" s="57">
        <f t="shared" si="10"/>
        <v>1</v>
      </c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>
        <v>1</v>
      </c>
      <c r="AV25" s="55"/>
      <c r="AW25" s="55"/>
      <c r="AX25" s="55"/>
      <c r="AY25" s="55"/>
      <c r="AZ25" s="55"/>
      <c r="BA25" s="55"/>
      <c r="BB25" s="55"/>
      <c r="BC25" s="55"/>
      <c r="BD25" s="55"/>
      <c r="BE25" s="57">
        <f t="shared" si="7"/>
        <v>1</v>
      </c>
      <c r="BF25" s="55">
        <v>1</v>
      </c>
      <c r="BG25" s="55"/>
      <c r="BH25" s="55"/>
      <c r="BI25" s="55"/>
      <c r="BJ25" s="55"/>
      <c r="BK25" s="53">
        <f t="shared" si="8"/>
        <v>1</v>
      </c>
      <c r="BL25" s="55"/>
      <c r="BM25" s="55"/>
      <c r="BN25" s="55"/>
      <c r="BO25" s="55"/>
      <c r="BP25" s="55"/>
      <c r="BQ25" s="55"/>
      <c r="BR25" s="55"/>
      <c r="BS25" s="55"/>
      <c r="BT25" s="55">
        <v>1</v>
      </c>
      <c r="BU25" s="55"/>
      <c r="BV25" s="55"/>
    </row>
    <row r="26" spans="1:74" s="58" customFormat="1" ht="14.45" customHeight="1" x14ac:dyDescent="0.15">
      <c r="A26" s="91">
        <f>[2]様式２①②!A472</f>
        <v>414410014</v>
      </c>
      <c r="B26" s="91" t="str">
        <f>[2]様式２①②!B472</f>
        <v>佐賀県</v>
      </c>
      <c r="C26" s="91" t="str">
        <f>[2]様式２①②!C472</f>
        <v>太良町</v>
      </c>
      <c r="D26" s="91">
        <f>[2]様式２①②!D472</f>
        <v>41441</v>
      </c>
      <c r="E26" s="91" t="str">
        <f>[2]様式２①②!E472</f>
        <v>波瀬ノ浦</v>
      </c>
      <c r="F26" s="91">
        <f>[2]様式２①②!F472</f>
        <v>14</v>
      </c>
      <c r="G26" s="143">
        <f>[2]様式２③④!DK472</f>
        <v>0</v>
      </c>
      <c r="H26" s="143">
        <f>[2]様式２③④!DG472</f>
        <v>0</v>
      </c>
      <c r="I26" s="144">
        <f>[2]様式２③④!DR472</f>
        <v>0</v>
      </c>
      <c r="J26" s="143">
        <f>[2]様式２③④!DI472</f>
        <v>0</v>
      </c>
      <c r="K26" s="143">
        <f>[2]様式２③④!DP472</f>
        <v>0</v>
      </c>
      <c r="L26" s="57">
        <f t="shared" si="9"/>
        <v>1</v>
      </c>
      <c r="M26" s="145"/>
      <c r="N26" s="145"/>
      <c r="O26" s="145"/>
      <c r="P26" s="145"/>
      <c r="Q26" s="145"/>
      <c r="R26" s="145">
        <v>1</v>
      </c>
      <c r="S26" s="145"/>
      <c r="T26" s="145"/>
      <c r="U26" s="145"/>
      <c r="V26" s="145"/>
      <c r="W26" s="145"/>
      <c r="X26" s="145"/>
      <c r="Y26" s="145"/>
      <c r="Z26" s="145"/>
      <c r="AA26" s="145"/>
      <c r="AB26" s="57">
        <f t="shared" si="6"/>
        <v>2</v>
      </c>
      <c r="AC26" s="55">
        <v>1</v>
      </c>
      <c r="AD26" s="55">
        <v>2000</v>
      </c>
      <c r="AE26" s="55">
        <v>1</v>
      </c>
      <c r="AF26" s="55">
        <v>3000</v>
      </c>
      <c r="AG26" s="55"/>
      <c r="AH26" s="57">
        <f t="shared" si="10"/>
        <v>1</v>
      </c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>
        <v>1</v>
      </c>
      <c r="AV26" s="55"/>
      <c r="AW26" s="55"/>
      <c r="AX26" s="55"/>
      <c r="AY26" s="55"/>
      <c r="AZ26" s="55"/>
      <c r="BA26" s="55"/>
      <c r="BB26" s="55"/>
      <c r="BC26" s="55"/>
      <c r="BD26" s="55"/>
      <c r="BE26" s="57">
        <f t="shared" si="7"/>
        <v>1</v>
      </c>
      <c r="BF26" s="55">
        <v>1</v>
      </c>
      <c r="BG26" s="55"/>
      <c r="BH26" s="55"/>
      <c r="BI26" s="55"/>
      <c r="BJ26" s="55"/>
      <c r="BK26" s="53">
        <f t="shared" si="8"/>
        <v>1</v>
      </c>
      <c r="BL26" s="55"/>
      <c r="BM26" s="55"/>
      <c r="BN26" s="55"/>
      <c r="BO26" s="55"/>
      <c r="BP26" s="55"/>
      <c r="BQ26" s="55"/>
      <c r="BR26" s="55"/>
      <c r="BS26" s="55"/>
      <c r="BT26" s="55">
        <v>1</v>
      </c>
      <c r="BU26" s="55"/>
      <c r="BV26" s="55"/>
    </row>
    <row r="27" spans="1:74" s="58" customFormat="1" ht="14.45" customHeight="1" x14ac:dyDescent="0.15">
      <c r="A27" s="91">
        <f>[2]様式２①②!A473</f>
        <v>414410015</v>
      </c>
      <c r="B27" s="91" t="str">
        <f>[2]様式２①②!B473</f>
        <v>佐賀県</v>
      </c>
      <c r="C27" s="91" t="str">
        <f>[2]様式２①②!C473</f>
        <v>太良町</v>
      </c>
      <c r="D27" s="91">
        <f>[2]様式２①②!D473</f>
        <v>41441</v>
      </c>
      <c r="E27" s="91" t="str">
        <f>[2]様式２①②!E473</f>
        <v>里</v>
      </c>
      <c r="F27" s="91">
        <f>[2]様式２①②!F473</f>
        <v>15</v>
      </c>
      <c r="G27" s="143">
        <f>[2]様式２③④!DK473</f>
        <v>0</v>
      </c>
      <c r="H27" s="143">
        <f>[2]様式２③④!DG473</f>
        <v>0</v>
      </c>
      <c r="I27" s="144">
        <f>[2]様式２③④!DR473</f>
        <v>0</v>
      </c>
      <c r="J27" s="143">
        <f>[2]様式２③④!DI473</f>
        <v>0</v>
      </c>
      <c r="K27" s="143">
        <f>[2]様式２③④!DP473</f>
        <v>0</v>
      </c>
      <c r="L27" s="57">
        <f t="shared" si="9"/>
        <v>1</v>
      </c>
      <c r="M27" s="145"/>
      <c r="N27" s="145"/>
      <c r="O27" s="145"/>
      <c r="P27" s="145"/>
      <c r="Q27" s="145"/>
      <c r="R27" s="145">
        <v>1</v>
      </c>
      <c r="S27" s="145"/>
      <c r="T27" s="145"/>
      <c r="U27" s="145"/>
      <c r="V27" s="145"/>
      <c r="W27" s="145"/>
      <c r="X27" s="145"/>
      <c r="Y27" s="145"/>
      <c r="Z27" s="145"/>
      <c r="AA27" s="145"/>
      <c r="AB27" s="57">
        <f t="shared" si="6"/>
        <v>1</v>
      </c>
      <c r="AC27" s="55"/>
      <c r="AD27" s="55"/>
      <c r="AE27" s="55">
        <v>1</v>
      </c>
      <c r="AF27" s="55">
        <v>5000</v>
      </c>
      <c r="AG27" s="55"/>
      <c r="AH27" s="57">
        <f t="shared" si="10"/>
        <v>1</v>
      </c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>
        <v>1</v>
      </c>
      <c r="AV27" s="55"/>
      <c r="AW27" s="55"/>
      <c r="AX27" s="55"/>
      <c r="AY27" s="55"/>
      <c r="AZ27" s="55"/>
      <c r="BA27" s="55"/>
      <c r="BB27" s="55"/>
      <c r="BC27" s="55"/>
      <c r="BD27" s="55"/>
      <c r="BE27" s="57">
        <f t="shared" si="7"/>
        <v>1</v>
      </c>
      <c r="BF27" s="55">
        <v>1</v>
      </c>
      <c r="BG27" s="55"/>
      <c r="BH27" s="55"/>
      <c r="BI27" s="55"/>
      <c r="BJ27" s="55"/>
      <c r="BK27" s="53">
        <f t="shared" si="8"/>
        <v>1</v>
      </c>
      <c r="BL27" s="55"/>
      <c r="BM27" s="55"/>
      <c r="BN27" s="55"/>
      <c r="BO27" s="55"/>
      <c r="BP27" s="55"/>
      <c r="BQ27" s="55"/>
      <c r="BR27" s="55"/>
      <c r="BS27" s="55"/>
      <c r="BT27" s="55">
        <v>1</v>
      </c>
      <c r="BU27" s="55"/>
      <c r="BV27" s="55"/>
    </row>
    <row r="28" spans="1:74" s="58" customFormat="1" ht="14.45" customHeight="1" x14ac:dyDescent="0.15">
      <c r="A28" s="91">
        <f>[2]様式２①②!A474</f>
        <v>414410016</v>
      </c>
      <c r="B28" s="91" t="str">
        <f>[2]様式２①②!B474</f>
        <v>佐賀県</v>
      </c>
      <c r="C28" s="91" t="str">
        <f>[2]様式２①②!C474</f>
        <v>太良町</v>
      </c>
      <c r="D28" s="91">
        <f>[2]様式２①②!D474</f>
        <v>41441</v>
      </c>
      <c r="E28" s="91" t="str">
        <f>[2]様式２①②!E474</f>
        <v>中畑</v>
      </c>
      <c r="F28" s="91">
        <f>[2]様式２①②!F474</f>
        <v>16</v>
      </c>
      <c r="G28" s="143">
        <f>[2]様式２③④!DK474</f>
        <v>0</v>
      </c>
      <c r="H28" s="143">
        <f>[2]様式２③④!DG474</f>
        <v>0</v>
      </c>
      <c r="I28" s="144">
        <f>[2]様式２③④!DR474</f>
        <v>345</v>
      </c>
      <c r="J28" s="143">
        <f>[2]様式２③④!DI474</f>
        <v>0</v>
      </c>
      <c r="K28" s="143">
        <f>[2]様式２③④!DP474</f>
        <v>0</v>
      </c>
      <c r="L28" s="57">
        <f t="shared" si="9"/>
        <v>1</v>
      </c>
      <c r="M28" s="145"/>
      <c r="N28" s="145"/>
      <c r="O28" s="145"/>
      <c r="P28" s="145"/>
      <c r="Q28" s="145">
        <v>1</v>
      </c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57">
        <f t="shared" si="6"/>
        <v>1</v>
      </c>
      <c r="AC28" s="55"/>
      <c r="AD28" s="55"/>
      <c r="AE28" s="55">
        <v>1</v>
      </c>
      <c r="AF28" s="55">
        <v>1000</v>
      </c>
      <c r="AG28" s="55"/>
      <c r="AH28" s="57">
        <f t="shared" si="10"/>
        <v>1</v>
      </c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>
        <v>1</v>
      </c>
      <c r="AV28" s="55"/>
      <c r="AW28" s="55"/>
      <c r="AX28" s="55"/>
      <c r="AY28" s="55"/>
      <c r="AZ28" s="55"/>
      <c r="BA28" s="55"/>
      <c r="BB28" s="55"/>
      <c r="BC28" s="55"/>
      <c r="BD28" s="55"/>
      <c r="BE28" s="57">
        <f t="shared" si="7"/>
        <v>1</v>
      </c>
      <c r="BF28" s="55">
        <v>1</v>
      </c>
      <c r="BG28" s="55"/>
      <c r="BH28" s="55"/>
      <c r="BI28" s="55"/>
      <c r="BJ28" s="55"/>
      <c r="BK28" s="53">
        <f t="shared" si="8"/>
        <v>1</v>
      </c>
      <c r="BL28" s="55"/>
      <c r="BM28" s="55"/>
      <c r="BN28" s="55"/>
      <c r="BO28" s="55"/>
      <c r="BP28" s="55"/>
      <c r="BQ28" s="55"/>
      <c r="BR28" s="55"/>
      <c r="BS28" s="55"/>
      <c r="BT28" s="55"/>
      <c r="BU28" s="55">
        <v>1</v>
      </c>
      <c r="BV28" s="55" t="s">
        <v>7274</v>
      </c>
    </row>
    <row r="29" spans="1:74" s="58" customFormat="1" ht="14.45" customHeight="1" x14ac:dyDescent="0.15">
      <c r="A29" s="91">
        <f>[2]様式２①②!A475</f>
        <v>414410017</v>
      </c>
      <c r="B29" s="91" t="str">
        <f>[2]様式２①②!B475</f>
        <v>佐賀県</v>
      </c>
      <c r="C29" s="91" t="str">
        <f>[2]様式２①②!C475</f>
        <v>太良町</v>
      </c>
      <c r="D29" s="91">
        <f>[2]様式２①②!D475</f>
        <v>41441</v>
      </c>
      <c r="E29" s="91" t="str">
        <f>[2]様式２①②!E475</f>
        <v>今里</v>
      </c>
      <c r="F29" s="91">
        <f>[2]様式２①②!F475</f>
        <v>17</v>
      </c>
      <c r="G29" s="143">
        <f>[2]様式２③④!DK475</f>
        <v>0</v>
      </c>
      <c r="H29" s="143">
        <f>[2]様式２③④!DG475</f>
        <v>0</v>
      </c>
      <c r="I29" s="144">
        <f>[2]様式２③④!DR475</f>
        <v>0</v>
      </c>
      <c r="J29" s="143">
        <f>[2]様式２③④!DI475</f>
        <v>0</v>
      </c>
      <c r="K29" s="143">
        <f>[2]様式２③④!DP475</f>
        <v>0</v>
      </c>
      <c r="L29" s="57">
        <f t="shared" si="9"/>
        <v>1</v>
      </c>
      <c r="M29" s="145"/>
      <c r="N29" s="145"/>
      <c r="O29" s="145"/>
      <c r="P29" s="145"/>
      <c r="Q29" s="145"/>
      <c r="R29" s="145">
        <v>1</v>
      </c>
      <c r="S29" s="145"/>
      <c r="T29" s="145"/>
      <c r="U29" s="145"/>
      <c r="V29" s="145"/>
      <c r="W29" s="145"/>
      <c r="X29" s="145"/>
      <c r="Y29" s="145"/>
      <c r="Z29" s="145"/>
      <c r="AA29" s="145"/>
      <c r="AB29" s="57">
        <f t="shared" si="6"/>
        <v>2</v>
      </c>
      <c r="AC29" s="55">
        <v>1</v>
      </c>
      <c r="AD29" s="55">
        <v>6000</v>
      </c>
      <c r="AE29" s="55">
        <v>1</v>
      </c>
      <c r="AF29" s="55">
        <v>6000</v>
      </c>
      <c r="AG29" s="55"/>
      <c r="AH29" s="57">
        <f t="shared" si="10"/>
        <v>1</v>
      </c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>
        <v>1</v>
      </c>
      <c r="AV29" s="55"/>
      <c r="AW29" s="55"/>
      <c r="AX29" s="55"/>
      <c r="AY29" s="55"/>
      <c r="AZ29" s="55"/>
      <c r="BA29" s="55"/>
      <c r="BB29" s="55"/>
      <c r="BC29" s="55"/>
      <c r="BD29" s="55"/>
      <c r="BE29" s="57">
        <f t="shared" si="7"/>
        <v>1</v>
      </c>
      <c r="BF29" s="55">
        <v>1</v>
      </c>
      <c r="BG29" s="55"/>
      <c r="BH29" s="55"/>
      <c r="BI29" s="55"/>
      <c r="BJ29" s="55"/>
      <c r="BK29" s="53">
        <f t="shared" si="8"/>
        <v>1</v>
      </c>
      <c r="BL29" s="55"/>
      <c r="BM29" s="55"/>
      <c r="BN29" s="55"/>
      <c r="BO29" s="55"/>
      <c r="BP29" s="55"/>
      <c r="BQ29" s="55"/>
      <c r="BR29" s="55"/>
      <c r="BS29" s="55"/>
      <c r="BT29" s="55">
        <v>1</v>
      </c>
      <c r="BU29" s="55"/>
      <c r="BV29" s="55"/>
    </row>
    <row r="30" spans="1:74" s="58" customFormat="1" ht="14.45" customHeight="1" x14ac:dyDescent="0.15">
      <c r="A30" s="91">
        <f>[2]様式２①②!A476</f>
        <v>414410018</v>
      </c>
      <c r="B30" s="91" t="str">
        <f>[2]様式２①②!B476</f>
        <v>佐賀県</v>
      </c>
      <c r="C30" s="91" t="str">
        <f>[2]様式２①②!C476</f>
        <v>太良町</v>
      </c>
      <c r="D30" s="91">
        <f>[2]様式２①②!D476</f>
        <v>41441</v>
      </c>
      <c r="E30" s="91" t="str">
        <f>[2]様式２①②!E476</f>
        <v>平野</v>
      </c>
      <c r="F30" s="91">
        <f>[2]様式２①②!F476</f>
        <v>18</v>
      </c>
      <c r="G30" s="143">
        <f>[2]様式２③④!DK476</f>
        <v>0</v>
      </c>
      <c r="H30" s="143">
        <f>[2]様式２③④!DG476</f>
        <v>0</v>
      </c>
      <c r="I30" s="144">
        <f>[2]様式２③④!DR476</f>
        <v>891</v>
      </c>
      <c r="J30" s="143">
        <f>[2]様式２③④!DI476</f>
        <v>0</v>
      </c>
      <c r="K30" s="143">
        <f>[2]様式２③④!DP476</f>
        <v>0</v>
      </c>
      <c r="L30" s="57">
        <f t="shared" si="9"/>
        <v>1</v>
      </c>
      <c r="M30" s="145"/>
      <c r="N30" s="145"/>
      <c r="O30" s="145"/>
      <c r="P30" s="145"/>
      <c r="Q30" s="145">
        <v>1</v>
      </c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57">
        <f t="shared" si="6"/>
        <v>2</v>
      </c>
      <c r="AC30" s="55">
        <v>1</v>
      </c>
      <c r="AD30" s="55">
        <v>500</v>
      </c>
      <c r="AE30" s="55">
        <v>1</v>
      </c>
      <c r="AF30" s="55">
        <v>1000</v>
      </c>
      <c r="AG30" s="55"/>
      <c r="AH30" s="57">
        <f t="shared" si="10"/>
        <v>1</v>
      </c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>
        <v>1</v>
      </c>
      <c r="AV30" s="55"/>
      <c r="AW30" s="55"/>
      <c r="AX30" s="55"/>
      <c r="AY30" s="55"/>
      <c r="AZ30" s="55"/>
      <c r="BA30" s="55"/>
      <c r="BB30" s="55"/>
      <c r="BC30" s="55"/>
      <c r="BD30" s="55"/>
      <c r="BE30" s="57">
        <f t="shared" si="7"/>
        <v>1</v>
      </c>
      <c r="BF30" s="55">
        <v>1</v>
      </c>
      <c r="BG30" s="55"/>
      <c r="BH30" s="55"/>
      <c r="BI30" s="55"/>
      <c r="BJ30" s="55"/>
      <c r="BK30" s="53">
        <f t="shared" si="8"/>
        <v>1</v>
      </c>
      <c r="BL30" s="55"/>
      <c r="BM30" s="55"/>
      <c r="BN30" s="55"/>
      <c r="BO30" s="55"/>
      <c r="BP30" s="55"/>
      <c r="BQ30" s="55"/>
      <c r="BR30" s="55"/>
      <c r="BS30" s="55"/>
      <c r="BT30" s="55">
        <v>1</v>
      </c>
      <c r="BU30" s="55"/>
      <c r="BV30" s="55"/>
    </row>
    <row r="31" spans="1:74" s="58" customFormat="1" ht="14.45" customHeight="1" x14ac:dyDescent="0.15">
      <c r="A31" s="91">
        <f>[2]様式２①②!A477</f>
        <v>414410019</v>
      </c>
      <c r="B31" s="91" t="str">
        <f>[2]様式２①②!B477</f>
        <v>佐賀県</v>
      </c>
      <c r="C31" s="91" t="str">
        <f>[2]様式２①②!C477</f>
        <v>太良町</v>
      </c>
      <c r="D31" s="91">
        <f>[2]様式２①②!D477</f>
        <v>41441</v>
      </c>
      <c r="E31" s="91" t="str">
        <f>[2]様式２①②!E477</f>
        <v>黒金</v>
      </c>
      <c r="F31" s="91">
        <f>[2]様式２①②!F477</f>
        <v>19</v>
      </c>
      <c r="G31" s="143">
        <f>[2]様式２③④!DK477</f>
        <v>0</v>
      </c>
      <c r="H31" s="143">
        <f>[2]様式２③④!DG477</f>
        <v>0</v>
      </c>
      <c r="I31" s="144">
        <f>[2]様式２③④!DR477</f>
        <v>0</v>
      </c>
      <c r="J31" s="143">
        <f>[2]様式２③④!DI477</f>
        <v>0</v>
      </c>
      <c r="K31" s="143">
        <f>[2]様式２③④!DP477</f>
        <v>0</v>
      </c>
      <c r="L31" s="57">
        <f t="shared" si="9"/>
        <v>1</v>
      </c>
      <c r="M31" s="145"/>
      <c r="N31" s="145"/>
      <c r="O31" s="145"/>
      <c r="P31" s="145"/>
      <c r="Q31" s="145"/>
      <c r="R31" s="145">
        <v>1</v>
      </c>
      <c r="S31" s="145"/>
      <c r="T31" s="145"/>
      <c r="U31" s="145"/>
      <c r="V31" s="145"/>
      <c r="W31" s="145"/>
      <c r="X31" s="145"/>
      <c r="Y31" s="145"/>
      <c r="Z31" s="145"/>
      <c r="AA31" s="145"/>
      <c r="AB31" s="57">
        <f t="shared" si="6"/>
        <v>1</v>
      </c>
      <c r="AC31" s="55"/>
      <c r="AD31" s="55"/>
      <c r="AE31" s="55">
        <v>1</v>
      </c>
      <c r="AF31" s="55">
        <v>800</v>
      </c>
      <c r="AG31" s="55"/>
      <c r="AH31" s="57">
        <f t="shared" si="10"/>
        <v>1</v>
      </c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>
        <v>1</v>
      </c>
      <c r="AV31" s="55"/>
      <c r="AW31" s="55"/>
      <c r="AX31" s="55"/>
      <c r="AY31" s="55"/>
      <c r="AZ31" s="55"/>
      <c r="BA31" s="55"/>
      <c r="BB31" s="55"/>
      <c r="BC31" s="55"/>
      <c r="BD31" s="55"/>
      <c r="BE31" s="57">
        <f t="shared" si="7"/>
        <v>1</v>
      </c>
      <c r="BF31" s="55">
        <v>1</v>
      </c>
      <c r="BG31" s="55"/>
      <c r="BH31" s="55"/>
      <c r="BI31" s="55"/>
      <c r="BJ31" s="55"/>
      <c r="BK31" s="53">
        <f t="shared" si="8"/>
        <v>1</v>
      </c>
      <c r="BL31" s="55"/>
      <c r="BM31" s="55"/>
      <c r="BN31" s="55"/>
      <c r="BO31" s="55"/>
      <c r="BP31" s="55"/>
      <c r="BQ31" s="55"/>
      <c r="BR31" s="55"/>
      <c r="BS31" s="55"/>
      <c r="BT31" s="55"/>
      <c r="BU31" s="55">
        <v>1</v>
      </c>
      <c r="BV31" s="55" t="s">
        <v>7274</v>
      </c>
    </row>
    <row r="32" spans="1:74" s="58" customFormat="1" ht="14.45" customHeight="1" x14ac:dyDescent="0.15">
      <c r="A32" s="91">
        <f>[2]様式２①②!A478</f>
        <v>414410020</v>
      </c>
      <c r="B32" s="91" t="str">
        <f>[2]様式２①②!B478</f>
        <v>佐賀県</v>
      </c>
      <c r="C32" s="91" t="str">
        <f>[2]様式２①②!C478</f>
        <v>太良町</v>
      </c>
      <c r="D32" s="91">
        <f>[2]様式２①②!D478</f>
        <v>41441</v>
      </c>
      <c r="E32" s="91" t="str">
        <f>[2]様式２①②!E478</f>
        <v>青木平</v>
      </c>
      <c r="F32" s="91">
        <f>[2]様式２①②!F478</f>
        <v>20</v>
      </c>
      <c r="G32" s="143">
        <f>[2]様式２③④!DK478</f>
        <v>0</v>
      </c>
      <c r="H32" s="143">
        <f>[2]様式２③④!DG478</f>
        <v>0</v>
      </c>
      <c r="I32" s="144">
        <f>[2]様式２③④!DR478</f>
        <v>0</v>
      </c>
      <c r="J32" s="143">
        <f>[2]様式２③④!DI478</f>
        <v>0</v>
      </c>
      <c r="K32" s="143">
        <f>[2]様式２③④!DP478</f>
        <v>0</v>
      </c>
      <c r="L32" s="57">
        <f t="shared" si="9"/>
        <v>1</v>
      </c>
      <c r="M32" s="145"/>
      <c r="N32" s="145"/>
      <c r="O32" s="145"/>
      <c r="P32" s="145"/>
      <c r="Q32" s="145"/>
      <c r="R32" s="145">
        <v>1</v>
      </c>
      <c r="S32" s="145"/>
      <c r="T32" s="145"/>
      <c r="U32" s="145"/>
      <c r="V32" s="145"/>
      <c r="W32" s="145"/>
      <c r="X32" s="145"/>
      <c r="Y32" s="145"/>
      <c r="Z32" s="145"/>
      <c r="AA32" s="145"/>
      <c r="AB32" s="57">
        <f t="shared" si="6"/>
        <v>1</v>
      </c>
      <c r="AC32" s="55"/>
      <c r="AD32" s="55"/>
      <c r="AE32" s="55">
        <v>1</v>
      </c>
      <c r="AF32" s="55">
        <v>3000</v>
      </c>
      <c r="AG32" s="55"/>
      <c r="AH32" s="57">
        <f t="shared" si="10"/>
        <v>1</v>
      </c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>
        <v>1</v>
      </c>
      <c r="AV32" s="55"/>
      <c r="AW32" s="55"/>
      <c r="AX32" s="55"/>
      <c r="AY32" s="55"/>
      <c r="AZ32" s="55"/>
      <c r="BA32" s="55"/>
      <c r="BB32" s="55"/>
      <c r="BC32" s="55"/>
      <c r="BD32" s="55"/>
      <c r="BE32" s="57">
        <f t="shared" si="7"/>
        <v>1</v>
      </c>
      <c r="BF32" s="55">
        <v>1</v>
      </c>
      <c r="BG32" s="55"/>
      <c r="BH32" s="55"/>
      <c r="BI32" s="55"/>
      <c r="BJ32" s="55"/>
      <c r="BK32" s="53">
        <f t="shared" si="8"/>
        <v>1</v>
      </c>
      <c r="BL32" s="55">
        <v>1</v>
      </c>
      <c r="BM32" s="55"/>
      <c r="BN32" s="55"/>
      <c r="BO32" s="55"/>
      <c r="BP32" s="55"/>
      <c r="BQ32" s="55"/>
      <c r="BR32" s="55"/>
      <c r="BS32" s="55"/>
      <c r="BT32" s="55"/>
      <c r="BU32" s="55"/>
      <c r="BV32" s="55"/>
    </row>
  </sheetData>
  <mergeCells count="89">
    <mergeCell ref="AQ7:AQ10"/>
    <mergeCell ref="AK6:AK10"/>
    <mergeCell ref="AL6:AL10"/>
    <mergeCell ref="AO6:AO10"/>
    <mergeCell ref="BA6:BA10"/>
    <mergeCell ref="AV6:AV10"/>
    <mergeCell ref="AW6:AW10"/>
    <mergeCell ref="AX6:AX10"/>
    <mergeCell ref="AY6:AY10"/>
    <mergeCell ref="AZ6:AZ10"/>
    <mergeCell ref="AR6:AR10"/>
    <mergeCell ref="AU6:AU10"/>
    <mergeCell ref="AS7:AS10"/>
    <mergeCell ref="AT7:AT10"/>
    <mergeCell ref="BB6:BB10"/>
    <mergeCell ref="BC6:BC10"/>
    <mergeCell ref="BJ6:BJ10"/>
    <mergeCell ref="BV6:BV10"/>
    <mergeCell ref="BQ5:BQ10"/>
    <mergeCell ref="BR5:BR10"/>
    <mergeCell ref="BS5:BS10"/>
    <mergeCell ref="BT5:BT10"/>
    <mergeCell ref="BU5:BU10"/>
    <mergeCell ref="Z6:Z10"/>
    <mergeCell ref="AA6:AA10"/>
    <mergeCell ref="AC6:AC10"/>
    <mergeCell ref="AE6:AE10"/>
    <mergeCell ref="AG6:AG10"/>
    <mergeCell ref="AD7:AD10"/>
    <mergeCell ref="AF7:AF10"/>
    <mergeCell ref="AI6:AI10"/>
    <mergeCell ref="AJ7:AJ10"/>
    <mergeCell ref="AM7:AM10"/>
    <mergeCell ref="AN7:AN10"/>
    <mergeCell ref="AP7:AP10"/>
    <mergeCell ref="F5:F10"/>
    <mergeCell ref="L5:AA5"/>
    <mergeCell ref="AB5:AB10"/>
    <mergeCell ref="AC5:AG5"/>
    <mergeCell ref="AH5:AH10"/>
    <mergeCell ref="L6:L10"/>
    <mergeCell ref="M6:M10"/>
    <mergeCell ref="N6:N10"/>
    <mergeCell ref="O6:O10"/>
    <mergeCell ref="P6:P10"/>
    <mergeCell ref="Q6:Q10"/>
    <mergeCell ref="R6:R10"/>
    <mergeCell ref="S6:S10"/>
    <mergeCell ref="T6:T10"/>
    <mergeCell ref="U6:U10"/>
    <mergeCell ref="V6:V10"/>
    <mergeCell ref="L4:AG4"/>
    <mergeCell ref="AH4:BD4"/>
    <mergeCell ref="BE4:BE10"/>
    <mergeCell ref="BF4:BJ4"/>
    <mergeCell ref="BK4:BK10"/>
    <mergeCell ref="AI5:AK5"/>
    <mergeCell ref="AL5:AU5"/>
    <mergeCell ref="AV5:BC5"/>
    <mergeCell ref="BD5:BD10"/>
    <mergeCell ref="BF5:BF10"/>
    <mergeCell ref="BG5:BG10"/>
    <mergeCell ref="BH5:BH10"/>
    <mergeCell ref="BI5:BI10"/>
    <mergeCell ref="W6:W10"/>
    <mergeCell ref="X6:X10"/>
    <mergeCell ref="Y6:Y10"/>
    <mergeCell ref="A2:F2"/>
    <mergeCell ref="G2:K2"/>
    <mergeCell ref="L2:BV2"/>
    <mergeCell ref="A3:A10"/>
    <mergeCell ref="B3:B10"/>
    <mergeCell ref="C3:C10"/>
    <mergeCell ref="D3:D10"/>
    <mergeCell ref="E3:E10"/>
    <mergeCell ref="F3:F4"/>
    <mergeCell ref="G3:G10"/>
    <mergeCell ref="H3:H10"/>
    <mergeCell ref="I3:I10"/>
    <mergeCell ref="J3:J10"/>
    <mergeCell ref="K3:K10"/>
    <mergeCell ref="L3:BD3"/>
    <mergeCell ref="BE3:BV3"/>
    <mergeCell ref="BL4:BV4"/>
    <mergeCell ref="BL5:BL10"/>
    <mergeCell ref="BM5:BM10"/>
    <mergeCell ref="BN5:BN10"/>
    <mergeCell ref="BO5:BO10"/>
    <mergeCell ref="BP5:BP10"/>
  </mergeCells>
  <phoneticPr fontId="3"/>
  <conditionalFormatting sqref="O13:Q32">
    <cfRule type="cellIs" dxfId="44" priority="57" stopIfTrue="1" operator="notEqual">
      <formula>IF(G13&gt;0,1,"")</formula>
    </cfRule>
  </conditionalFormatting>
  <conditionalFormatting sqref="T13:T32">
    <cfRule type="cellIs" dxfId="43" priority="58" stopIfTrue="1" operator="notEqual">
      <formula>IF(J13&gt;0,1,"")</formula>
    </cfRule>
  </conditionalFormatting>
  <conditionalFormatting sqref="Y13:Y32">
    <cfRule type="cellIs" dxfId="42" priority="61" stopIfTrue="1" operator="notEqual">
      <formula>IF(K13&gt;0,1,"")</formula>
    </cfRule>
  </conditionalFormatting>
  <conditionalFormatting sqref="AS13:AS32 AP13:AP32 AM13:AM32 AJ13:AJ32">
    <cfRule type="expression" dxfId="41" priority="49" stopIfTrue="1">
      <formula>IF(AI13=1,AJ13=0)</formula>
    </cfRule>
  </conditionalFormatting>
  <conditionalFormatting sqref="BV13:BV32">
    <cfRule type="expression" dxfId="40" priority="1" stopIfTrue="1">
      <formula>IF($BU13=1,$BV13="")</formula>
    </cfRule>
  </conditionalFormatting>
  <conditionalFormatting sqref="BE13:BE32">
    <cfRule type="cellIs" dxfId="39" priority="78" stopIfTrue="1" operator="equal">
      <formula>0</formula>
    </cfRule>
    <cfRule type="cellIs" dxfId="38" priority="79" stopIfTrue="1" operator="notEqual">
      <formula>SUM(BF13:BI13)</formula>
    </cfRule>
  </conditionalFormatting>
  <conditionalFormatting sqref="L13:L32">
    <cfRule type="expression" dxfId="37" priority="77" stopIfTrue="1">
      <formula>IF($M13=1,$L13&lt;2)</formula>
    </cfRule>
    <cfRule type="cellIs" dxfId="36" priority="82" stopIfTrue="1" operator="equal">
      <formula>0</formula>
    </cfRule>
    <cfRule type="cellIs" dxfId="35" priority="83" stopIfTrue="1" operator="notEqual">
      <formula>SUM($N13:$AA13)</formula>
    </cfRule>
  </conditionalFormatting>
  <conditionalFormatting sqref="BK13:BK32">
    <cfRule type="cellIs" dxfId="34" priority="85" stopIfTrue="1" operator="notEqual">
      <formula>SUM(BL13:BV13)</formula>
    </cfRule>
    <cfRule type="cellIs" dxfId="33" priority="86" stopIfTrue="1" operator="equal">
      <formula>0</formula>
    </cfRule>
  </conditionalFormatting>
  <conditionalFormatting sqref="BJ13:BJ32">
    <cfRule type="expression" dxfId="32" priority="76" stopIfTrue="1">
      <formula>IF($BI13=1,$BJ13="")</formula>
    </cfRule>
  </conditionalFormatting>
  <conditionalFormatting sqref="AE13:AE32">
    <cfRule type="expression" dxfId="31" priority="87" stopIfTrue="1">
      <formula>IF(AF13&gt;0,AE13=0)</formula>
    </cfRule>
  </conditionalFormatting>
  <conditionalFormatting sqref="AB13:AB32">
    <cfRule type="cellIs" dxfId="30" priority="88" stopIfTrue="1" operator="equal">
      <formula>0</formula>
    </cfRule>
    <cfRule type="cellIs" dxfId="29" priority="89" stopIfTrue="1" operator="notEqual">
      <formula>AC13+AE13+AG13</formula>
    </cfRule>
  </conditionalFormatting>
  <conditionalFormatting sqref="AR13:AR32 AO13:AO32 AL13:AL32">
    <cfRule type="expression" dxfId="28" priority="90" stopIfTrue="1">
      <formula>IF(OR(#REF!&gt;0,#REF!&gt;0),AL13=0)</formula>
    </cfRule>
  </conditionalFormatting>
  <conditionalFormatting sqref="AH13:AH32">
    <cfRule type="cellIs" dxfId="27" priority="91" stopIfTrue="1" operator="equal">
      <formula>0</formula>
    </cfRule>
    <cfRule type="cellIs" dxfId="26" priority="92" stopIfTrue="1" operator="notEqual">
      <formula>AI13+AK13+AL13+AO13+AR13+SUM(AU13:BD13)</formula>
    </cfRule>
  </conditionalFormatting>
  <conditionalFormatting sqref="AI13:AI32 AC13:AC32">
    <cfRule type="expression" dxfId="25" priority="74">
      <formula>IF(AD13&gt;0,AC13=0)</formula>
    </cfRule>
  </conditionalFormatting>
  <conditionalFormatting sqref="AF13:AF32 AD13:AD32">
    <cfRule type="expression" dxfId="24" priority="73">
      <formula>IF(AC13&gt;0,AD13="")</formula>
    </cfRule>
  </conditionalFormatting>
  <conditionalFormatting sqref="AT13:AT32 AQ13:AQ32 AN13:AN32">
    <cfRule type="expression" dxfId="23" priority="71" stopIfTrue="1">
      <formula>IF(AL13=1,AN13=0)</formula>
    </cfRule>
  </conditionalFormatting>
  <conditionalFormatting sqref="BL13:BU32">
    <cfRule type="expression" dxfId="22" priority="70" stopIfTrue="1">
      <formula>IF($BE13&gt;0,(SUM($BL13:$BU13)&lt;1))</formula>
    </cfRule>
  </conditionalFormatting>
  <dataValidations count="26">
    <dataValidation type="list" imeMode="halfAlpha" operator="equal" allowBlank="1" showInputMessage="1" showErrorMessage="1" errorTitle="取組状況セル" error="当該項目に取り組んでいる場合「1」を入力" sqref="BF13:BI32 AU13:BD32 AR13:AR32 AO13:AO32 AK13:AL32 AI13:AI32 BL13:BU32">
      <formula1>"1"</formula1>
    </dataValidation>
    <dataValidation type="whole" imeMode="halfAlpha" operator="greaterThan" allowBlank="1" showInputMessage="1" showErrorMessage="1" errorTitle="面積入力セル" error="面積の単位は㎡_x000a_（小数点第１位切り捨て、整数止め）" sqref="AJ13:AJ32 AP13:AP32 AM13:AM32">
      <formula1>0</formula1>
    </dataValidation>
    <dataValidation type="whole" imeMode="halfAlpha" operator="greaterThan" allowBlank="1" showInputMessage="1" showErrorMessage="1" errorTitle="棚田オーナー数入力セル" error="棚田オーナー数は整数です" sqref="AN13:AN32">
      <formula1>0</formula1>
    </dataValidation>
    <dataValidation type="whole" imeMode="halfAlpha" operator="greaterThan" allowBlank="1" showInputMessage="1" showErrorMessage="1" errorTitle="市民農園等利用者数入力セル" error="利用者数は整数です" sqref="AQ13:AQ32">
      <formula1>0</formula1>
    </dataValidation>
    <dataValidation type="whole" imeMode="halfAlpha" operator="greaterThan" allowBlank="1" showInputMessage="1" showErrorMessage="1" errorTitle="体験民宿の施設数入力セル" error="施設数は整数です" sqref="AS13:AS32">
      <formula1>0</formula1>
    </dataValidation>
    <dataValidation type="whole" imeMode="halfAlpha" operator="greaterThan" allowBlank="1" showInputMessage="1" showErrorMessage="1" errorTitle="体験民宿利用者数入力セル" error="利用者数は整数です" sqref="AT13:AT32">
      <formula1>0</formula1>
    </dataValidation>
    <dataValidation operator="equal" allowBlank="1" showInputMessage="1" showErrorMessage="1" sqref="BJ13:BJ32 BV13:BV32"/>
    <dataValidation type="list" imeMode="off" operator="equal" allowBlank="1" showInputMessage="1" showErrorMessage="1" errorTitle="多面と同一施設" error="当該項目に該当する場合「1」を入力" sqref="M13:M32">
      <formula1>"1"</formula1>
    </dataValidation>
    <dataValidation type="list" imeMode="off" operator="equal" allowBlank="1" showInputMessage="1" showErrorMessage="1" errorTitle="取組状況セル" error="当該項目に取り組んでいる場合「1」を入力" sqref="N13:AA32 AC13:AC32 AE13:AE32 AG13:AG32">
      <formula1>"1"</formula1>
    </dataValidation>
    <dataValidation type="whole" imeMode="off" operator="greaterThan" allowBlank="1" showInputMessage="1" showErrorMessage="1" errorTitle="取組状況セル" error="整数を入力" sqref="AD13:AD32 AF13:AF32">
      <formula1>0</formula1>
    </dataValidation>
    <dataValidation type="custom" imeMode="halfAlpha" operator="equal" allowBlank="1" showInputMessage="1" showErrorMessage="1" errorTitle="関数セル" error="計算式が入っています。変更しないで下さい。" sqref="BK13:BK32">
      <formula1>"SUM(BE12:BO12)"</formula1>
    </dataValidation>
    <dataValidation type="custom" imeMode="halfAlpha" allowBlank="1" showInputMessage="1" showErrorMessage="1" errorTitle="関数セル" error="計算式が入っています。変更しないで下さい。" sqref="BE13:BE32">
      <formula1>"SUM(AY12:BB12)"</formula1>
    </dataValidation>
    <dataValidation type="custom" imeMode="halfAlpha" allowBlank="1" showInputMessage="1" showErrorMessage="1" errorTitle="関数セル" error="計算式が入っています。変更しないで下さい。" sqref="AH13:AH32">
      <formula1>"AI12+AJ12+AK12+AL12+AM12+SUM(AN12:AW12)"</formula1>
    </dataValidation>
    <dataValidation type="custom" imeMode="halfAlpha" allowBlank="1" showInputMessage="1" showErrorMessage="1" errorTitle="関数セル" error="計算式が入っています。変更しないで下さい。" sqref="AB13:AB32">
      <formula1>"AC12+AD12+AE12"</formula1>
    </dataValidation>
    <dataValidation type="custom" imeMode="halfAlpha" allowBlank="1" showInputMessage="1" showErrorMessage="1" errorTitle="関数セル" error="計算式が入っています。変更しないで下さい。" sqref="L13:L32">
      <formula1>"SUM(N12:AA12)"</formula1>
    </dataValidation>
    <dataValidation type="custom" allowBlank="1" showInputMessage="1" showErrorMessage="1" errorTitle="関数セル" error="計算式が入っています。変更しないで下さい。" sqref="K13:K32">
      <formula1>"様式２③④!DI12"</formula1>
    </dataValidation>
    <dataValidation type="custom" allowBlank="1" showInputMessage="1" showErrorMessage="1" errorTitle="関数セル" error="計算式が入っています。変更しないで下さい。" sqref="J13:J32">
      <formula1>"様式２③④!DB12"</formula1>
    </dataValidation>
    <dataValidation type="custom" allowBlank="1" showInputMessage="1" showErrorMessage="1" errorTitle="関数セル" error="計算式が入っています。変更しないで下さい。" sqref="I13:I32">
      <formula1>"様式２③④!DK12"</formula1>
    </dataValidation>
    <dataValidation type="custom" allowBlank="1" showInputMessage="1" showErrorMessage="1" errorTitle="関数セル" error="計算式が入っています。変更しないで下さい。" sqref="H13:H32">
      <formula1>"様式２③④!CZ12"</formula1>
    </dataValidation>
    <dataValidation type="custom" allowBlank="1" showInputMessage="1" showErrorMessage="1" errorTitle="関数セル" error="計算式が入っています。変更しないで下さい。" sqref="G13:G32">
      <formula1>"様式２③④!DD12"</formula1>
    </dataValidation>
    <dataValidation type="custom" allowBlank="1" showInputMessage="1" showErrorMessage="1" errorTitle="関数セル" error="計算式が入っています。変更しないで下さい。" sqref="F13:F32">
      <formula1>"様式２①②!F12"</formula1>
    </dataValidation>
    <dataValidation type="custom" allowBlank="1" showInputMessage="1" showErrorMessage="1" errorTitle="関数セル" error="計算式が入っています。変更しないで下さい。" sqref="E13:E32">
      <formula1>"様式２①②!E12"</formula1>
    </dataValidation>
    <dataValidation type="custom" allowBlank="1" showInputMessage="1" showErrorMessage="1" errorTitle="関数セル" error="計算式が入っています。変更しないで下さい。" sqref="D13:D32">
      <formula1>"様式２①②!D12"</formula1>
    </dataValidation>
    <dataValidation type="custom" allowBlank="1" showInputMessage="1" showErrorMessage="1" errorTitle="関数セル" error="計算式が入っています。変更しないで下さい。" sqref="C13:C32">
      <formula1>"様式２①②!C12"</formula1>
    </dataValidation>
    <dataValidation type="custom" allowBlank="1" showInputMessage="1" showErrorMessage="1" errorTitle="関数セル" error="計算式が入っています。変更しないで下さい。" sqref="B13:B32">
      <formula1>"様式２①②!B12"</formula1>
    </dataValidation>
    <dataValidation type="custom" allowBlank="1" showInputMessage="1" showErrorMessage="1" errorTitle="関数セル" error="計算式が入っています。変更しないで下さい。" sqref="A13:A32">
      <formula1>"様式２①②!A12"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8" scale="27" fitToHeight="0" orientation="landscape" r:id="rId1"/>
  <headerFooter alignWithMargins="0">
    <oddHeader>&amp;L&amp;18（様式４－１）集落協定ＤＳ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2"/>
    <pageSetUpPr fitToPage="1"/>
  </sheetPr>
  <dimension ref="A1:BM31"/>
  <sheetViews>
    <sheetView tabSelected="1" view="pageBreakPreview" zoomScale="80" zoomScaleNormal="70" zoomScaleSheetLayoutView="80" workbookViewId="0">
      <pane ySplit="9" topLeftCell="A10" activePane="bottomLeft" state="frozen"/>
      <selection activeCell="P310" sqref="P310"/>
      <selection pane="bottomLeft" activeCell="C14" sqref="C14"/>
    </sheetView>
  </sheetViews>
  <sheetFormatPr defaultRowHeight="13.5" x14ac:dyDescent="0.15"/>
  <cols>
    <col min="1" max="2" width="9.5" customWidth="1"/>
    <col min="3" max="3" width="10.5" customWidth="1"/>
    <col min="4" max="4" width="8" customWidth="1"/>
    <col min="5" max="5" width="15" customWidth="1"/>
    <col min="6" max="6" width="4.75" customWidth="1"/>
    <col min="7" max="7" width="8" customWidth="1"/>
    <col min="8" max="8" width="18.25" customWidth="1"/>
    <col min="9" max="14" width="8.125" customWidth="1"/>
    <col min="15" max="15" width="18.25" customWidth="1"/>
    <col min="16" max="16" width="12.875" customWidth="1"/>
    <col min="17" max="17" width="10" customWidth="1"/>
    <col min="18" max="33" width="8" customWidth="1"/>
    <col min="34" max="34" width="20.75" customWidth="1"/>
    <col min="35" max="47" width="8" customWidth="1"/>
    <col min="48" max="48" width="19.75" customWidth="1"/>
    <col min="49" max="55" width="8" customWidth="1"/>
    <col min="56" max="56" width="19.5" customWidth="1"/>
    <col min="57" max="63" width="8" customWidth="1"/>
    <col min="64" max="64" width="20.875" customWidth="1"/>
    <col min="65" max="65" width="23.375" customWidth="1"/>
  </cols>
  <sheetData>
    <row r="1" spans="1:65" s="61" customFormat="1" ht="6.6" customHeight="1" x14ac:dyDescent="0.15">
      <c r="A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65" s="117" customFormat="1" ht="24" customHeight="1" x14ac:dyDescent="0.15">
      <c r="A2" s="218" t="s">
        <v>123</v>
      </c>
      <c r="B2" s="219"/>
      <c r="C2" s="219"/>
      <c r="D2" s="219"/>
      <c r="E2" s="219"/>
      <c r="F2" s="220"/>
      <c r="G2" s="148" t="s">
        <v>7380</v>
      </c>
      <c r="H2" s="406" t="s">
        <v>127</v>
      </c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/>
      <c r="AN2" s="407"/>
      <c r="AO2" s="407"/>
      <c r="AP2" s="407"/>
      <c r="AQ2" s="407"/>
      <c r="AR2" s="407"/>
      <c r="AS2" s="407"/>
      <c r="AT2" s="407"/>
      <c r="AU2" s="407"/>
      <c r="AV2" s="407"/>
      <c r="AW2" s="408"/>
      <c r="AX2" s="408"/>
      <c r="AY2" s="408"/>
      <c r="AZ2" s="408"/>
      <c r="BA2" s="408"/>
      <c r="BB2" s="408"/>
      <c r="BC2" s="408"/>
      <c r="BD2" s="408"/>
      <c r="BE2" s="408"/>
      <c r="BF2" s="408"/>
      <c r="BG2" s="408"/>
      <c r="BH2" s="408"/>
      <c r="BI2" s="408"/>
      <c r="BJ2" s="408"/>
      <c r="BK2" s="408"/>
      <c r="BL2" s="409"/>
      <c r="BM2" s="410" t="s">
        <v>114</v>
      </c>
    </row>
    <row r="3" spans="1:65" s="117" customFormat="1" ht="17.25" customHeight="1" x14ac:dyDescent="0.15">
      <c r="A3" s="223" t="s">
        <v>113</v>
      </c>
      <c r="B3" s="223" t="s">
        <v>8</v>
      </c>
      <c r="C3" s="223" t="s">
        <v>20</v>
      </c>
      <c r="D3" s="223" t="s">
        <v>9</v>
      </c>
      <c r="E3" s="225" t="s">
        <v>41</v>
      </c>
      <c r="F3" s="225"/>
      <c r="G3" s="223" t="s">
        <v>122</v>
      </c>
      <c r="H3" s="411" t="s">
        <v>28</v>
      </c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08"/>
      <c r="AX3" s="408"/>
      <c r="AY3" s="408"/>
      <c r="AZ3" s="408"/>
      <c r="BA3" s="408"/>
      <c r="BB3" s="408"/>
      <c r="BC3" s="408"/>
      <c r="BD3" s="408"/>
      <c r="BE3" s="408"/>
      <c r="BF3" s="408"/>
      <c r="BG3" s="408"/>
      <c r="BH3" s="408"/>
      <c r="BI3" s="408"/>
      <c r="BJ3" s="408"/>
      <c r="BK3" s="408"/>
      <c r="BL3" s="409"/>
      <c r="BM3" s="404"/>
    </row>
    <row r="4" spans="1:65" s="117" customFormat="1" ht="20.25" customHeight="1" x14ac:dyDescent="0.15">
      <c r="A4" s="223"/>
      <c r="B4" s="223"/>
      <c r="C4" s="223"/>
      <c r="D4" s="223"/>
      <c r="E4" s="225"/>
      <c r="F4" s="225"/>
      <c r="G4" s="223"/>
      <c r="H4" s="149" t="s">
        <v>7381</v>
      </c>
      <c r="I4" s="413"/>
      <c r="J4" s="413"/>
      <c r="K4" s="413"/>
      <c r="L4" s="413"/>
      <c r="M4" s="413"/>
      <c r="N4" s="413"/>
      <c r="O4" s="414"/>
      <c r="P4" s="156" t="s">
        <v>7382</v>
      </c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3"/>
      <c r="BM4" s="404"/>
    </row>
    <row r="5" spans="1:65" s="117" customFormat="1" ht="14.25" customHeight="1" x14ac:dyDescent="0.15">
      <c r="A5" s="223"/>
      <c r="B5" s="223"/>
      <c r="C5" s="223"/>
      <c r="D5" s="223"/>
      <c r="E5" s="225"/>
      <c r="F5" s="252" t="s">
        <v>21</v>
      </c>
      <c r="G5" s="223"/>
      <c r="H5" s="350" t="s">
        <v>7383</v>
      </c>
      <c r="I5" s="214" t="s">
        <v>7384</v>
      </c>
      <c r="J5" s="214" t="s">
        <v>7385</v>
      </c>
      <c r="K5" s="246" t="s">
        <v>7386</v>
      </c>
      <c r="L5" s="154"/>
      <c r="M5" s="155"/>
      <c r="N5" s="246" t="s">
        <v>7387</v>
      </c>
      <c r="O5" s="155"/>
      <c r="P5" s="416" t="s">
        <v>7388</v>
      </c>
      <c r="Q5" s="417"/>
      <c r="R5" s="417"/>
      <c r="S5" s="417"/>
      <c r="T5" s="417"/>
      <c r="U5" s="417"/>
      <c r="V5" s="417"/>
      <c r="W5" s="418"/>
      <c r="X5" s="419" t="s">
        <v>7389</v>
      </c>
      <c r="Y5" s="420"/>
      <c r="Z5" s="421"/>
      <c r="AA5" s="421"/>
      <c r="AB5" s="421"/>
      <c r="AC5" s="421"/>
      <c r="AD5" s="421"/>
      <c r="AE5" s="421"/>
      <c r="AF5" s="421"/>
      <c r="AG5" s="421"/>
      <c r="AH5" s="279"/>
      <c r="AI5" s="419" t="s">
        <v>7390</v>
      </c>
      <c r="AJ5" s="420"/>
      <c r="AK5" s="421"/>
      <c r="AL5" s="421"/>
      <c r="AM5" s="421"/>
      <c r="AN5" s="421"/>
      <c r="AO5" s="421"/>
      <c r="AP5" s="421"/>
      <c r="AQ5" s="421"/>
      <c r="AR5" s="421"/>
      <c r="AS5" s="421"/>
      <c r="AT5" s="421"/>
      <c r="AU5" s="421"/>
      <c r="AV5" s="279"/>
      <c r="AW5" s="419" t="s">
        <v>7391</v>
      </c>
      <c r="AX5" s="420"/>
      <c r="AY5" s="420"/>
      <c r="AZ5" s="420"/>
      <c r="BA5" s="420"/>
      <c r="BB5" s="420"/>
      <c r="BC5" s="420"/>
      <c r="BD5" s="279"/>
      <c r="BE5" s="419" t="s">
        <v>7392</v>
      </c>
      <c r="BF5" s="420"/>
      <c r="BG5" s="420"/>
      <c r="BH5" s="420"/>
      <c r="BI5" s="420"/>
      <c r="BJ5" s="420"/>
      <c r="BK5" s="420"/>
      <c r="BL5" s="279"/>
      <c r="BM5" s="404"/>
    </row>
    <row r="6" spans="1:65" s="117" customFormat="1" ht="17.25" customHeight="1" x14ac:dyDescent="0.15">
      <c r="A6" s="223"/>
      <c r="B6" s="223"/>
      <c r="C6" s="223"/>
      <c r="D6" s="223"/>
      <c r="E6" s="225"/>
      <c r="F6" s="253"/>
      <c r="G6" s="223"/>
      <c r="H6" s="415"/>
      <c r="I6" s="404"/>
      <c r="J6" s="404"/>
      <c r="K6" s="404"/>
      <c r="L6" s="214" t="s">
        <v>7393</v>
      </c>
      <c r="M6" s="214" t="s">
        <v>7394</v>
      </c>
      <c r="N6" s="404"/>
      <c r="O6" s="214" t="s">
        <v>7395</v>
      </c>
      <c r="P6" s="401" t="s">
        <v>7396</v>
      </c>
      <c r="Q6" s="405" t="s">
        <v>7397</v>
      </c>
      <c r="R6" s="405" t="s">
        <v>7398</v>
      </c>
      <c r="S6" s="405" t="s">
        <v>7399</v>
      </c>
      <c r="T6" s="405" t="s">
        <v>7400</v>
      </c>
      <c r="U6" s="405" t="s">
        <v>7401</v>
      </c>
      <c r="V6" s="405" t="s">
        <v>7402</v>
      </c>
      <c r="W6" s="215" t="s">
        <v>7387</v>
      </c>
      <c r="X6" s="401" t="s">
        <v>7403</v>
      </c>
      <c r="Y6" s="214" t="s">
        <v>7404</v>
      </c>
      <c r="Z6" s="214" t="s">
        <v>7405</v>
      </c>
      <c r="AA6" s="214" t="s">
        <v>7406</v>
      </c>
      <c r="AB6" s="214" t="s">
        <v>7407</v>
      </c>
      <c r="AC6" s="214" t="s">
        <v>7408</v>
      </c>
      <c r="AD6" s="403" t="s">
        <v>7409</v>
      </c>
      <c r="AE6" s="214" t="s">
        <v>7410</v>
      </c>
      <c r="AF6" s="403" t="s">
        <v>7411</v>
      </c>
      <c r="AG6" s="399" t="s">
        <v>7387</v>
      </c>
      <c r="AH6" s="150"/>
      <c r="AI6" s="401" t="s">
        <v>7403</v>
      </c>
      <c r="AJ6" s="403" t="s">
        <v>7412</v>
      </c>
      <c r="AK6" s="403" t="s">
        <v>7413</v>
      </c>
      <c r="AL6" s="403" t="s">
        <v>7414</v>
      </c>
      <c r="AM6" s="403" t="s">
        <v>7415</v>
      </c>
      <c r="AN6" s="403" t="s">
        <v>7416</v>
      </c>
      <c r="AO6" s="403" t="s">
        <v>7417</v>
      </c>
      <c r="AP6" s="403" t="s">
        <v>7418</v>
      </c>
      <c r="AQ6" s="403" t="s">
        <v>7419</v>
      </c>
      <c r="AR6" s="403" t="s">
        <v>7420</v>
      </c>
      <c r="AS6" s="403" t="s">
        <v>7421</v>
      </c>
      <c r="AT6" s="403" t="s">
        <v>7422</v>
      </c>
      <c r="AU6" s="399" t="s">
        <v>7387</v>
      </c>
      <c r="AV6" s="150"/>
      <c r="AW6" s="401" t="s">
        <v>7403</v>
      </c>
      <c r="AX6" s="400" t="s">
        <v>7423</v>
      </c>
      <c r="AY6" s="422" t="s">
        <v>7424</v>
      </c>
      <c r="AZ6" s="400" t="s">
        <v>7425</v>
      </c>
      <c r="BA6" s="400" t="s">
        <v>7426</v>
      </c>
      <c r="BB6" s="400" t="s">
        <v>7427</v>
      </c>
      <c r="BC6" s="399" t="s">
        <v>7387</v>
      </c>
      <c r="BD6" s="150"/>
      <c r="BE6" s="401" t="s">
        <v>7403</v>
      </c>
      <c r="BF6" s="400" t="s">
        <v>7428</v>
      </c>
      <c r="BG6" s="400" t="s">
        <v>7429</v>
      </c>
      <c r="BH6" s="400" t="s">
        <v>7430</v>
      </c>
      <c r="BI6" s="400" t="s">
        <v>7431</v>
      </c>
      <c r="BJ6" s="400" t="s">
        <v>7432</v>
      </c>
      <c r="BK6" s="399" t="s">
        <v>7387</v>
      </c>
      <c r="BL6" s="150"/>
      <c r="BM6" s="404"/>
    </row>
    <row r="7" spans="1:65" s="117" customFormat="1" ht="17.25" customHeight="1" x14ac:dyDescent="0.15">
      <c r="A7" s="223"/>
      <c r="B7" s="223"/>
      <c r="C7" s="223"/>
      <c r="D7" s="223"/>
      <c r="E7" s="225"/>
      <c r="F7" s="253"/>
      <c r="G7" s="223"/>
      <c r="H7" s="415"/>
      <c r="I7" s="404"/>
      <c r="J7" s="404"/>
      <c r="K7" s="404"/>
      <c r="L7" s="404"/>
      <c r="M7" s="404"/>
      <c r="N7" s="404"/>
      <c r="O7" s="404"/>
      <c r="P7" s="402"/>
      <c r="Q7" s="215"/>
      <c r="R7" s="215"/>
      <c r="S7" s="215"/>
      <c r="T7" s="215"/>
      <c r="U7" s="215"/>
      <c r="V7" s="215"/>
      <c r="W7" s="215"/>
      <c r="X7" s="402"/>
      <c r="Y7" s="215"/>
      <c r="Z7" s="215"/>
      <c r="AA7" s="215"/>
      <c r="AB7" s="215"/>
      <c r="AC7" s="215"/>
      <c r="AD7" s="400"/>
      <c r="AE7" s="215"/>
      <c r="AF7" s="400"/>
      <c r="AG7" s="400"/>
      <c r="AH7" s="400" t="s">
        <v>163</v>
      </c>
      <c r="AI7" s="402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400" t="s">
        <v>163</v>
      </c>
      <c r="AW7" s="402"/>
      <c r="AX7" s="400"/>
      <c r="AY7" s="422"/>
      <c r="AZ7" s="400"/>
      <c r="BA7" s="400"/>
      <c r="BB7" s="400"/>
      <c r="BC7" s="400"/>
      <c r="BD7" s="400" t="s">
        <v>163</v>
      </c>
      <c r="BE7" s="402"/>
      <c r="BF7" s="400"/>
      <c r="BG7" s="400"/>
      <c r="BH7" s="400"/>
      <c r="BI7" s="400"/>
      <c r="BJ7" s="400"/>
      <c r="BK7" s="400"/>
      <c r="BL7" s="400" t="s">
        <v>163</v>
      </c>
      <c r="BM7" s="404"/>
    </row>
    <row r="8" spans="1:65" s="117" customFormat="1" ht="17.25" customHeight="1" x14ac:dyDescent="0.15">
      <c r="A8" s="223"/>
      <c r="B8" s="223"/>
      <c r="C8" s="223"/>
      <c r="D8" s="223"/>
      <c r="E8" s="225"/>
      <c r="F8" s="253"/>
      <c r="G8" s="223"/>
      <c r="H8" s="415"/>
      <c r="I8" s="404"/>
      <c r="J8" s="404"/>
      <c r="K8" s="404"/>
      <c r="L8" s="404"/>
      <c r="M8" s="404"/>
      <c r="N8" s="404"/>
      <c r="O8" s="404"/>
      <c r="P8" s="402"/>
      <c r="Q8" s="215"/>
      <c r="R8" s="215"/>
      <c r="S8" s="215"/>
      <c r="T8" s="215"/>
      <c r="U8" s="215"/>
      <c r="V8" s="215"/>
      <c r="W8" s="215"/>
      <c r="X8" s="402"/>
      <c r="Y8" s="215"/>
      <c r="Z8" s="215"/>
      <c r="AA8" s="215"/>
      <c r="AB8" s="215"/>
      <c r="AC8" s="215"/>
      <c r="AD8" s="400"/>
      <c r="AE8" s="215"/>
      <c r="AF8" s="400"/>
      <c r="AG8" s="400"/>
      <c r="AH8" s="404"/>
      <c r="AI8" s="402"/>
      <c r="AJ8" s="400"/>
      <c r="AK8" s="400"/>
      <c r="AL8" s="400"/>
      <c r="AM8" s="400"/>
      <c r="AN8" s="400"/>
      <c r="AO8" s="400"/>
      <c r="AP8" s="400"/>
      <c r="AQ8" s="400"/>
      <c r="AR8" s="400"/>
      <c r="AS8" s="400"/>
      <c r="AT8" s="400"/>
      <c r="AU8" s="400"/>
      <c r="AV8" s="404"/>
      <c r="AW8" s="402"/>
      <c r="AX8" s="400"/>
      <c r="AY8" s="422"/>
      <c r="AZ8" s="400"/>
      <c r="BA8" s="400"/>
      <c r="BB8" s="400"/>
      <c r="BC8" s="400"/>
      <c r="BD8" s="404"/>
      <c r="BE8" s="402"/>
      <c r="BF8" s="400"/>
      <c r="BG8" s="400"/>
      <c r="BH8" s="400"/>
      <c r="BI8" s="400"/>
      <c r="BJ8" s="400"/>
      <c r="BK8" s="400"/>
      <c r="BL8" s="404"/>
      <c r="BM8" s="404"/>
    </row>
    <row r="9" spans="1:65" s="117" customFormat="1" ht="114" customHeight="1" x14ac:dyDescent="0.15">
      <c r="A9" s="223"/>
      <c r="B9" s="223"/>
      <c r="C9" s="223"/>
      <c r="D9" s="223"/>
      <c r="E9" s="225"/>
      <c r="F9" s="253"/>
      <c r="G9" s="223"/>
      <c r="H9" s="415"/>
      <c r="I9" s="404"/>
      <c r="J9" s="404"/>
      <c r="K9" s="404"/>
      <c r="L9" s="404"/>
      <c r="M9" s="404"/>
      <c r="N9" s="404"/>
      <c r="O9" s="404"/>
      <c r="P9" s="402"/>
      <c r="Q9" s="215"/>
      <c r="R9" s="215"/>
      <c r="S9" s="215"/>
      <c r="T9" s="215"/>
      <c r="U9" s="215"/>
      <c r="V9" s="215"/>
      <c r="W9" s="215"/>
      <c r="X9" s="402"/>
      <c r="Y9" s="215"/>
      <c r="Z9" s="215"/>
      <c r="AA9" s="215"/>
      <c r="AB9" s="215"/>
      <c r="AC9" s="215"/>
      <c r="AD9" s="400"/>
      <c r="AE9" s="215"/>
      <c r="AF9" s="400"/>
      <c r="AG9" s="400"/>
      <c r="AH9" s="404"/>
      <c r="AI9" s="402"/>
      <c r="AJ9" s="400"/>
      <c r="AK9" s="400"/>
      <c r="AL9" s="400"/>
      <c r="AM9" s="400"/>
      <c r="AN9" s="400"/>
      <c r="AO9" s="400"/>
      <c r="AP9" s="400"/>
      <c r="AQ9" s="400"/>
      <c r="AR9" s="400"/>
      <c r="AS9" s="400"/>
      <c r="AT9" s="400"/>
      <c r="AU9" s="400"/>
      <c r="AV9" s="404"/>
      <c r="AW9" s="402"/>
      <c r="AX9" s="400"/>
      <c r="AY9" s="422"/>
      <c r="AZ9" s="400"/>
      <c r="BA9" s="400"/>
      <c r="BB9" s="400"/>
      <c r="BC9" s="400"/>
      <c r="BD9" s="404"/>
      <c r="BE9" s="402"/>
      <c r="BF9" s="400"/>
      <c r="BG9" s="400"/>
      <c r="BH9" s="400"/>
      <c r="BI9" s="400"/>
      <c r="BJ9" s="400"/>
      <c r="BK9" s="400"/>
      <c r="BL9" s="404"/>
      <c r="BM9" s="404"/>
    </row>
    <row r="10" spans="1:65" s="3" customFormat="1" ht="14.25" customHeight="1" x14ac:dyDescent="0.15">
      <c r="A10" s="13" t="s">
        <v>134</v>
      </c>
      <c r="B10" s="13" t="s">
        <v>135</v>
      </c>
      <c r="C10" s="13" t="s">
        <v>136</v>
      </c>
      <c r="D10" s="13" t="s">
        <v>137</v>
      </c>
      <c r="E10" s="13" t="s">
        <v>138</v>
      </c>
      <c r="F10" s="13" t="s">
        <v>139</v>
      </c>
      <c r="G10" s="13">
        <v>247</v>
      </c>
      <c r="H10" s="14">
        <f>[2]様式２⑥!BV12+1</f>
        <v>347</v>
      </c>
      <c r="I10" s="14">
        <f>H10+1</f>
        <v>348</v>
      </c>
      <c r="J10" s="25">
        <f t="shared" ref="J10:O10" si="0">I10+1</f>
        <v>349</v>
      </c>
      <c r="K10" s="25">
        <f t="shared" si="0"/>
        <v>350</v>
      </c>
      <c r="L10" s="25">
        <f t="shared" si="0"/>
        <v>351</v>
      </c>
      <c r="M10" s="25">
        <f t="shared" si="0"/>
        <v>352</v>
      </c>
      <c r="N10" s="25">
        <f t="shared" si="0"/>
        <v>353</v>
      </c>
      <c r="O10" s="25">
        <f t="shared" si="0"/>
        <v>354</v>
      </c>
      <c r="P10" s="15">
        <f>O10+1</f>
        <v>355</v>
      </c>
      <c r="Q10" s="25">
        <f t="shared" ref="Q10:W10" si="1">P10+1</f>
        <v>356</v>
      </c>
      <c r="R10" s="25">
        <f t="shared" si="1"/>
        <v>357</v>
      </c>
      <c r="S10" s="25">
        <f t="shared" si="1"/>
        <v>358</v>
      </c>
      <c r="T10" s="25">
        <f t="shared" si="1"/>
        <v>359</v>
      </c>
      <c r="U10" s="25">
        <f t="shared" si="1"/>
        <v>360</v>
      </c>
      <c r="V10" s="25">
        <f t="shared" si="1"/>
        <v>361</v>
      </c>
      <c r="W10" s="25">
        <f t="shared" si="1"/>
        <v>362</v>
      </c>
      <c r="X10" s="15">
        <f>W10+1</f>
        <v>363</v>
      </c>
      <c r="Y10" s="25">
        <f>X10+1</f>
        <v>364</v>
      </c>
      <c r="Z10" s="25">
        <f t="shared" ref="Z10:AI10" si="2">Y10+1</f>
        <v>365</v>
      </c>
      <c r="AA10" s="25">
        <f t="shared" si="2"/>
        <v>366</v>
      </c>
      <c r="AB10" s="25">
        <f t="shared" si="2"/>
        <v>367</v>
      </c>
      <c r="AC10" s="25">
        <f t="shared" si="2"/>
        <v>368</v>
      </c>
      <c r="AD10" s="25">
        <f t="shared" si="2"/>
        <v>369</v>
      </c>
      <c r="AE10" s="25">
        <f t="shared" si="2"/>
        <v>370</v>
      </c>
      <c r="AF10" s="25">
        <f t="shared" si="2"/>
        <v>371</v>
      </c>
      <c r="AG10" s="25">
        <f t="shared" si="2"/>
        <v>372</v>
      </c>
      <c r="AH10" s="25">
        <f t="shared" si="2"/>
        <v>373</v>
      </c>
      <c r="AI10" s="15">
        <f t="shared" si="2"/>
        <v>374</v>
      </c>
      <c r="AJ10" s="25">
        <f>AI10+1</f>
        <v>375</v>
      </c>
      <c r="AK10" s="25">
        <f t="shared" ref="AK10:AW10" si="3">AJ10+1</f>
        <v>376</v>
      </c>
      <c r="AL10" s="25">
        <f t="shared" si="3"/>
        <v>377</v>
      </c>
      <c r="AM10" s="25">
        <f t="shared" si="3"/>
        <v>378</v>
      </c>
      <c r="AN10" s="25">
        <f t="shared" si="3"/>
        <v>379</v>
      </c>
      <c r="AO10" s="25">
        <f t="shared" si="3"/>
        <v>380</v>
      </c>
      <c r="AP10" s="25">
        <f t="shared" si="3"/>
        <v>381</v>
      </c>
      <c r="AQ10" s="25">
        <f t="shared" si="3"/>
        <v>382</v>
      </c>
      <c r="AR10" s="25">
        <f t="shared" si="3"/>
        <v>383</v>
      </c>
      <c r="AS10" s="25">
        <f t="shared" si="3"/>
        <v>384</v>
      </c>
      <c r="AT10" s="25">
        <f t="shared" si="3"/>
        <v>385</v>
      </c>
      <c r="AU10" s="25">
        <f t="shared" si="3"/>
        <v>386</v>
      </c>
      <c r="AV10" s="25">
        <f t="shared" si="3"/>
        <v>387</v>
      </c>
      <c r="AW10" s="15">
        <f t="shared" si="3"/>
        <v>388</v>
      </c>
      <c r="AX10" s="25">
        <f>AW10+1</f>
        <v>389</v>
      </c>
      <c r="AY10" s="25">
        <f t="shared" ref="AY10:BE10" si="4">AX10+1</f>
        <v>390</v>
      </c>
      <c r="AZ10" s="25">
        <f t="shared" si="4"/>
        <v>391</v>
      </c>
      <c r="BA10" s="25">
        <f t="shared" si="4"/>
        <v>392</v>
      </c>
      <c r="BB10" s="25">
        <f t="shared" si="4"/>
        <v>393</v>
      </c>
      <c r="BC10" s="25">
        <f t="shared" si="4"/>
        <v>394</v>
      </c>
      <c r="BD10" s="25">
        <f t="shared" si="4"/>
        <v>395</v>
      </c>
      <c r="BE10" s="15">
        <f t="shared" si="4"/>
        <v>396</v>
      </c>
      <c r="BF10" s="25">
        <f>BE10+1</f>
        <v>397</v>
      </c>
      <c r="BG10" s="25">
        <f t="shared" ref="BG10:BM10" si="5">BF10+1</f>
        <v>398</v>
      </c>
      <c r="BH10" s="25">
        <f t="shared" si="5"/>
        <v>399</v>
      </c>
      <c r="BI10" s="25">
        <f t="shared" si="5"/>
        <v>400</v>
      </c>
      <c r="BJ10" s="25">
        <f t="shared" si="5"/>
        <v>401</v>
      </c>
      <c r="BK10" s="25">
        <f t="shared" si="5"/>
        <v>402</v>
      </c>
      <c r="BL10" s="25">
        <f t="shared" si="5"/>
        <v>403</v>
      </c>
      <c r="BM10" s="14">
        <f t="shared" si="5"/>
        <v>404</v>
      </c>
    </row>
    <row r="11" spans="1:65" s="21" customFormat="1" ht="10.5" customHeight="1" thickBot="1" x14ac:dyDescent="0.2">
      <c r="A11" s="24" t="s">
        <v>7279</v>
      </c>
      <c r="B11" s="24" t="s">
        <v>7279</v>
      </c>
      <c r="C11" s="24" t="s">
        <v>7279</v>
      </c>
      <c r="D11" s="24" t="s">
        <v>7279</v>
      </c>
      <c r="E11" s="24" t="s">
        <v>7279</v>
      </c>
      <c r="F11" s="24" t="s">
        <v>7279</v>
      </c>
      <c r="G11" s="24" t="s">
        <v>7279</v>
      </c>
      <c r="H11" s="19" t="s">
        <v>7278</v>
      </c>
      <c r="I11" s="19" t="s">
        <v>7278</v>
      </c>
      <c r="J11" s="19" t="s">
        <v>7278</v>
      </c>
      <c r="K11" s="19" t="s">
        <v>7278</v>
      </c>
      <c r="L11" s="19" t="s">
        <v>7277</v>
      </c>
      <c r="M11" s="19" t="s">
        <v>7277</v>
      </c>
      <c r="N11" s="19" t="s">
        <v>7278</v>
      </c>
      <c r="O11" s="19" t="s">
        <v>7280</v>
      </c>
      <c r="P11" s="51" t="s">
        <v>7279</v>
      </c>
      <c r="Q11" s="19" t="s">
        <v>7277</v>
      </c>
      <c r="R11" s="19" t="s">
        <v>7277</v>
      </c>
      <c r="S11" s="19" t="s">
        <v>7277</v>
      </c>
      <c r="T11" s="19" t="s">
        <v>7277</v>
      </c>
      <c r="U11" s="19" t="s">
        <v>7277</v>
      </c>
      <c r="V11" s="19" t="s">
        <v>7277</v>
      </c>
      <c r="W11" s="19" t="s">
        <v>7277</v>
      </c>
      <c r="X11" s="51" t="s">
        <v>7279</v>
      </c>
      <c r="Y11" s="19" t="s">
        <v>7278</v>
      </c>
      <c r="Z11" s="19" t="s">
        <v>7278</v>
      </c>
      <c r="AA11" s="19" t="s">
        <v>7278</v>
      </c>
      <c r="AB11" s="19" t="s">
        <v>7278</v>
      </c>
      <c r="AC11" s="19" t="s">
        <v>7278</v>
      </c>
      <c r="AD11" s="19" t="s">
        <v>7278</v>
      </c>
      <c r="AE11" s="19" t="s">
        <v>7278</v>
      </c>
      <c r="AF11" s="19" t="s">
        <v>7278</v>
      </c>
      <c r="AG11" s="19" t="s">
        <v>7278</v>
      </c>
      <c r="AH11" s="19" t="s">
        <v>7280</v>
      </c>
      <c r="AI11" s="51" t="s">
        <v>7279</v>
      </c>
      <c r="AJ11" s="19" t="s">
        <v>7278</v>
      </c>
      <c r="AK11" s="19" t="s">
        <v>7278</v>
      </c>
      <c r="AL11" s="19" t="s">
        <v>7278</v>
      </c>
      <c r="AM11" s="19" t="s">
        <v>7278</v>
      </c>
      <c r="AN11" s="19" t="s">
        <v>7278</v>
      </c>
      <c r="AO11" s="19" t="s">
        <v>7278</v>
      </c>
      <c r="AP11" s="19" t="s">
        <v>7278</v>
      </c>
      <c r="AQ11" s="19" t="s">
        <v>7278</v>
      </c>
      <c r="AR11" s="19" t="s">
        <v>7278</v>
      </c>
      <c r="AS11" s="19" t="s">
        <v>7278</v>
      </c>
      <c r="AT11" s="19" t="s">
        <v>7278</v>
      </c>
      <c r="AU11" s="19" t="s">
        <v>7278</v>
      </c>
      <c r="AV11" s="19" t="s">
        <v>7280</v>
      </c>
      <c r="AW11" s="51" t="s">
        <v>7279</v>
      </c>
      <c r="AX11" s="19" t="s">
        <v>7278</v>
      </c>
      <c r="AY11" s="19" t="s">
        <v>7278</v>
      </c>
      <c r="AZ11" s="19" t="s">
        <v>7278</v>
      </c>
      <c r="BA11" s="19" t="s">
        <v>7278</v>
      </c>
      <c r="BB11" s="19" t="s">
        <v>7278</v>
      </c>
      <c r="BC11" s="19" t="s">
        <v>7278</v>
      </c>
      <c r="BD11" s="19" t="s">
        <v>7280</v>
      </c>
      <c r="BE11" s="51" t="s">
        <v>7279</v>
      </c>
      <c r="BF11" s="19" t="s">
        <v>7278</v>
      </c>
      <c r="BG11" s="19" t="s">
        <v>7278</v>
      </c>
      <c r="BH11" s="19" t="s">
        <v>7278</v>
      </c>
      <c r="BI11" s="19" t="s">
        <v>7278</v>
      </c>
      <c r="BJ11" s="19" t="s">
        <v>7278</v>
      </c>
      <c r="BK11" s="19" t="s">
        <v>7278</v>
      </c>
      <c r="BL11" s="19" t="s">
        <v>7280</v>
      </c>
      <c r="BM11" s="21" t="s">
        <v>7280</v>
      </c>
    </row>
    <row r="12" spans="1:65" s="58" customFormat="1" ht="14.45" customHeight="1" x14ac:dyDescent="0.15">
      <c r="A12" s="91">
        <f>[2]様式２①②!A459</f>
        <v>414410001</v>
      </c>
      <c r="B12" s="91" t="str">
        <f>[2]様式２①②!B459</f>
        <v>佐賀県</v>
      </c>
      <c r="C12" s="91" t="str">
        <f>[2]様式２①②!C459</f>
        <v>太良町</v>
      </c>
      <c r="D12" s="91">
        <f>[2]様式２①②!D459</f>
        <v>41441</v>
      </c>
      <c r="E12" s="91" t="str">
        <f>[2]様式２①②!E459</f>
        <v>伊福</v>
      </c>
      <c r="F12" s="91">
        <f>[2]様式２①②!F459</f>
        <v>1</v>
      </c>
      <c r="G12" s="91">
        <f>[2]様式２⑤!G459</f>
        <v>1</v>
      </c>
      <c r="H12" s="55">
        <v>1</v>
      </c>
      <c r="I12" s="103">
        <v>1</v>
      </c>
      <c r="J12" s="55"/>
      <c r="K12" s="55"/>
      <c r="L12" s="55"/>
      <c r="M12" s="55"/>
      <c r="N12" s="55"/>
      <c r="O12" s="55"/>
      <c r="P12" s="151">
        <f t="shared" ref="P12:P19" si="6">Q12+R12+S12+T12+U12+V12+W12</f>
        <v>0</v>
      </c>
      <c r="Q12" s="103"/>
      <c r="R12" s="103"/>
      <c r="S12" s="103"/>
      <c r="T12" s="103"/>
      <c r="U12" s="103"/>
      <c r="V12" s="103"/>
      <c r="W12" s="103"/>
      <c r="X12" s="151">
        <f t="shared" ref="X12:X19" si="7">Y12+Z12+AA12+AB12+AC12+AD12+AE12+AF12+AG12</f>
        <v>0</v>
      </c>
      <c r="Y12" s="103"/>
      <c r="Z12" s="103"/>
      <c r="AA12" s="103"/>
      <c r="AB12" s="103"/>
      <c r="AC12" s="103"/>
      <c r="AD12" s="103"/>
      <c r="AE12" s="103"/>
      <c r="AF12" s="103"/>
      <c r="AG12" s="103"/>
      <c r="AH12" s="152"/>
      <c r="AI12" s="151">
        <f t="shared" ref="AI12:AI20" si="8">AJ12+AK12+AL12+AM12+AN12+AO12+AS12+AT12+AU12+AP12+AQ12+AR12</f>
        <v>0</v>
      </c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52"/>
      <c r="AW12" s="151">
        <f t="shared" ref="AW12:AW20" si="9">AX12+AY12+AZ12+BA12+BB12+BC12</f>
        <v>0</v>
      </c>
      <c r="AX12" s="103"/>
      <c r="AY12" s="103"/>
      <c r="AZ12" s="103"/>
      <c r="BA12" s="103"/>
      <c r="BB12" s="103"/>
      <c r="BC12" s="103"/>
      <c r="BD12" s="152"/>
      <c r="BE12" s="151">
        <f t="shared" ref="BE12:BE20" si="10">BF12+BG12+BH12+BI12+BJ12+BK12</f>
        <v>0</v>
      </c>
      <c r="BF12" s="103"/>
      <c r="BG12" s="103"/>
      <c r="BH12" s="103"/>
      <c r="BI12" s="103"/>
      <c r="BJ12" s="103"/>
      <c r="BK12" s="103"/>
      <c r="BL12" s="152"/>
      <c r="BM12" s="55"/>
    </row>
    <row r="13" spans="1:65" s="58" customFormat="1" ht="14.45" customHeight="1" x14ac:dyDescent="0.15">
      <c r="A13" s="91">
        <f>[2]様式２①②!A460</f>
        <v>414410002</v>
      </c>
      <c r="B13" s="91" t="str">
        <f>[2]様式２①②!B460</f>
        <v>佐賀県</v>
      </c>
      <c r="C13" s="91" t="str">
        <f>[2]様式２①②!C460</f>
        <v>太良町</v>
      </c>
      <c r="D13" s="91">
        <f>[2]様式２①②!D460</f>
        <v>41441</v>
      </c>
      <c r="E13" s="91" t="str">
        <f>[2]様式２①②!E460</f>
        <v>江岡</v>
      </c>
      <c r="F13" s="91">
        <f>[2]様式２①②!F460</f>
        <v>2</v>
      </c>
      <c r="G13" s="91">
        <f>[2]様式２⑤!G460</f>
        <v>1</v>
      </c>
      <c r="H13" s="55">
        <v>1</v>
      </c>
      <c r="I13" s="103">
        <v>1</v>
      </c>
      <c r="J13" s="55"/>
      <c r="K13" s="55"/>
      <c r="L13" s="55"/>
      <c r="M13" s="55"/>
      <c r="N13" s="55"/>
      <c r="O13" s="55"/>
      <c r="P13" s="151">
        <f t="shared" si="6"/>
        <v>0</v>
      </c>
      <c r="Q13" s="103"/>
      <c r="R13" s="103"/>
      <c r="S13" s="103"/>
      <c r="T13" s="103"/>
      <c r="U13" s="103"/>
      <c r="V13" s="103"/>
      <c r="W13" s="103"/>
      <c r="X13" s="151">
        <f t="shared" si="7"/>
        <v>0</v>
      </c>
      <c r="Y13" s="103"/>
      <c r="Z13" s="103"/>
      <c r="AA13" s="103"/>
      <c r="AB13" s="103"/>
      <c r="AC13" s="103"/>
      <c r="AD13" s="103"/>
      <c r="AE13" s="103"/>
      <c r="AF13" s="103"/>
      <c r="AG13" s="103"/>
      <c r="AH13" s="152"/>
      <c r="AI13" s="151">
        <f t="shared" si="8"/>
        <v>0</v>
      </c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52"/>
      <c r="AW13" s="151">
        <f t="shared" si="9"/>
        <v>0</v>
      </c>
      <c r="AX13" s="103"/>
      <c r="AY13" s="103"/>
      <c r="AZ13" s="103"/>
      <c r="BA13" s="103"/>
      <c r="BB13" s="103"/>
      <c r="BC13" s="103"/>
      <c r="BD13" s="152"/>
      <c r="BE13" s="151">
        <f t="shared" si="10"/>
        <v>0</v>
      </c>
      <c r="BF13" s="103"/>
      <c r="BG13" s="103"/>
      <c r="BH13" s="103"/>
      <c r="BI13" s="103"/>
      <c r="BJ13" s="103"/>
      <c r="BK13" s="103"/>
      <c r="BL13" s="152"/>
      <c r="BM13" s="55"/>
    </row>
    <row r="14" spans="1:65" s="58" customFormat="1" ht="14.45" customHeight="1" x14ac:dyDescent="0.15">
      <c r="A14" s="91">
        <f>[2]様式２①②!A461</f>
        <v>414410003</v>
      </c>
      <c r="B14" s="91" t="str">
        <f>[2]様式２①②!B461</f>
        <v>佐賀県</v>
      </c>
      <c r="C14" s="91" t="str">
        <f>[2]様式２①②!C461</f>
        <v>太良町</v>
      </c>
      <c r="D14" s="91">
        <f>[2]様式２①②!D461</f>
        <v>41441</v>
      </c>
      <c r="E14" s="91" t="str">
        <f>[2]様式２①②!E461</f>
        <v>早垣</v>
      </c>
      <c r="F14" s="91">
        <f>[2]様式２①②!F461</f>
        <v>3</v>
      </c>
      <c r="G14" s="91">
        <f>[2]様式２⑤!G461</f>
        <v>1</v>
      </c>
      <c r="H14" s="55">
        <v>2</v>
      </c>
      <c r="I14" s="103">
        <v>1</v>
      </c>
      <c r="J14" s="55">
        <v>1</v>
      </c>
      <c r="K14" s="55">
        <v>1</v>
      </c>
      <c r="L14" s="55">
        <v>1</v>
      </c>
      <c r="M14" s="55">
        <v>18</v>
      </c>
      <c r="N14" s="55"/>
      <c r="O14" s="55"/>
      <c r="P14" s="151">
        <f t="shared" si="6"/>
        <v>0</v>
      </c>
      <c r="Q14" s="103"/>
      <c r="R14" s="103"/>
      <c r="S14" s="103"/>
      <c r="T14" s="103"/>
      <c r="U14" s="103"/>
      <c r="V14" s="103"/>
      <c r="W14" s="103"/>
      <c r="X14" s="151">
        <f t="shared" si="7"/>
        <v>0</v>
      </c>
      <c r="Y14" s="103"/>
      <c r="Z14" s="103"/>
      <c r="AA14" s="103"/>
      <c r="AB14" s="103"/>
      <c r="AC14" s="103"/>
      <c r="AD14" s="103"/>
      <c r="AE14" s="103"/>
      <c r="AF14" s="103"/>
      <c r="AG14" s="103"/>
      <c r="AH14" s="152"/>
      <c r="AI14" s="151">
        <f t="shared" si="8"/>
        <v>0</v>
      </c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52"/>
      <c r="AW14" s="151">
        <f t="shared" si="9"/>
        <v>0</v>
      </c>
      <c r="AX14" s="103"/>
      <c r="AY14" s="103"/>
      <c r="AZ14" s="103"/>
      <c r="BA14" s="103"/>
      <c r="BB14" s="103"/>
      <c r="BC14" s="103"/>
      <c r="BD14" s="152"/>
      <c r="BE14" s="151">
        <f t="shared" si="10"/>
        <v>0</v>
      </c>
      <c r="BF14" s="103"/>
      <c r="BG14" s="103"/>
      <c r="BH14" s="103"/>
      <c r="BI14" s="103"/>
      <c r="BJ14" s="103"/>
      <c r="BK14" s="103"/>
      <c r="BL14" s="152"/>
      <c r="BM14" s="55"/>
    </row>
    <row r="15" spans="1:65" s="58" customFormat="1" ht="14.45" customHeight="1" x14ac:dyDescent="0.15">
      <c r="A15" s="91">
        <f>[2]様式２①②!A462</f>
        <v>414410004</v>
      </c>
      <c r="B15" s="91" t="str">
        <f>[2]様式２①②!B462</f>
        <v>佐賀県</v>
      </c>
      <c r="C15" s="91" t="str">
        <f>[2]様式２①②!C462</f>
        <v>太良町</v>
      </c>
      <c r="D15" s="91">
        <f>[2]様式２①②!D462</f>
        <v>41441</v>
      </c>
      <c r="E15" s="91" t="str">
        <f>[2]様式２①②!E462</f>
        <v>瀬戸</v>
      </c>
      <c r="F15" s="91">
        <f>[2]様式２①②!F462</f>
        <v>4</v>
      </c>
      <c r="G15" s="91">
        <f>[2]様式２⑤!G462</f>
        <v>1</v>
      </c>
      <c r="H15" s="55">
        <v>2</v>
      </c>
      <c r="I15" s="103">
        <v>1</v>
      </c>
      <c r="J15" s="55">
        <v>1</v>
      </c>
      <c r="K15" s="55">
        <v>1</v>
      </c>
      <c r="L15" s="55">
        <v>1</v>
      </c>
      <c r="M15" s="55">
        <v>25</v>
      </c>
      <c r="N15" s="55"/>
      <c r="O15" s="55"/>
      <c r="P15" s="151">
        <f t="shared" si="6"/>
        <v>0</v>
      </c>
      <c r="Q15" s="103"/>
      <c r="R15" s="103"/>
      <c r="S15" s="103"/>
      <c r="T15" s="103"/>
      <c r="U15" s="103"/>
      <c r="V15" s="103"/>
      <c r="W15" s="103"/>
      <c r="X15" s="151">
        <f t="shared" si="7"/>
        <v>0</v>
      </c>
      <c r="Y15" s="103"/>
      <c r="Z15" s="103"/>
      <c r="AA15" s="103"/>
      <c r="AB15" s="103"/>
      <c r="AC15" s="103"/>
      <c r="AD15" s="103"/>
      <c r="AE15" s="103"/>
      <c r="AF15" s="103"/>
      <c r="AG15" s="103"/>
      <c r="AH15" s="152"/>
      <c r="AI15" s="151">
        <f t="shared" si="8"/>
        <v>0</v>
      </c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52"/>
      <c r="AW15" s="151">
        <f t="shared" si="9"/>
        <v>0</v>
      </c>
      <c r="AX15" s="103"/>
      <c r="AY15" s="103"/>
      <c r="AZ15" s="103"/>
      <c r="BA15" s="103"/>
      <c r="BB15" s="103"/>
      <c r="BC15" s="103"/>
      <c r="BD15" s="152"/>
      <c r="BE15" s="151">
        <f t="shared" si="10"/>
        <v>0</v>
      </c>
      <c r="BF15" s="103"/>
      <c r="BG15" s="103"/>
      <c r="BH15" s="103"/>
      <c r="BI15" s="103"/>
      <c r="BJ15" s="103"/>
      <c r="BK15" s="103"/>
      <c r="BL15" s="152"/>
      <c r="BM15" s="55"/>
    </row>
    <row r="16" spans="1:65" s="58" customFormat="1" ht="14.45" customHeight="1" x14ac:dyDescent="0.15">
      <c r="A16" s="91">
        <f>[2]様式２①②!A463</f>
        <v>414410005</v>
      </c>
      <c r="B16" s="91" t="str">
        <f>[2]様式２①②!B463</f>
        <v>佐賀県</v>
      </c>
      <c r="C16" s="91" t="str">
        <f>[2]様式２①②!C463</f>
        <v>太良町</v>
      </c>
      <c r="D16" s="91">
        <f>[2]様式２①②!D463</f>
        <v>41441</v>
      </c>
      <c r="E16" s="91" t="str">
        <f>[2]様式２①②!E463</f>
        <v>川原</v>
      </c>
      <c r="F16" s="91">
        <f>[2]様式２①②!F463</f>
        <v>5</v>
      </c>
      <c r="G16" s="91">
        <f>[2]様式２⑤!G463</f>
        <v>1</v>
      </c>
      <c r="H16" s="55">
        <v>2</v>
      </c>
      <c r="I16" s="103">
        <v>1</v>
      </c>
      <c r="J16" s="55">
        <v>1</v>
      </c>
      <c r="K16" s="55">
        <v>1</v>
      </c>
      <c r="L16" s="55">
        <v>1</v>
      </c>
      <c r="M16" s="55">
        <v>7</v>
      </c>
      <c r="N16" s="55"/>
      <c r="O16" s="55"/>
      <c r="P16" s="151">
        <f t="shared" si="6"/>
        <v>0</v>
      </c>
      <c r="Q16" s="103"/>
      <c r="R16" s="103"/>
      <c r="S16" s="103"/>
      <c r="T16" s="103"/>
      <c r="U16" s="103"/>
      <c r="V16" s="103"/>
      <c r="W16" s="103"/>
      <c r="X16" s="151">
        <f t="shared" si="7"/>
        <v>0</v>
      </c>
      <c r="Y16" s="103"/>
      <c r="Z16" s="103"/>
      <c r="AA16" s="103"/>
      <c r="AB16" s="103"/>
      <c r="AC16" s="103"/>
      <c r="AD16" s="103"/>
      <c r="AE16" s="103"/>
      <c r="AF16" s="103"/>
      <c r="AG16" s="103"/>
      <c r="AH16" s="152"/>
      <c r="AI16" s="151">
        <f t="shared" si="8"/>
        <v>0</v>
      </c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52"/>
      <c r="AW16" s="151">
        <f t="shared" si="9"/>
        <v>0</v>
      </c>
      <c r="AX16" s="103"/>
      <c r="AY16" s="103"/>
      <c r="AZ16" s="103"/>
      <c r="BA16" s="103"/>
      <c r="BB16" s="103"/>
      <c r="BC16" s="103"/>
      <c r="BD16" s="152"/>
      <c r="BE16" s="151">
        <f t="shared" si="10"/>
        <v>0</v>
      </c>
      <c r="BF16" s="103"/>
      <c r="BG16" s="103"/>
      <c r="BH16" s="103"/>
      <c r="BI16" s="103"/>
      <c r="BJ16" s="103"/>
      <c r="BK16" s="103"/>
      <c r="BL16" s="152"/>
      <c r="BM16" s="55"/>
    </row>
    <row r="17" spans="1:65" s="58" customFormat="1" ht="14.45" customHeight="1" x14ac:dyDescent="0.15">
      <c r="A17" s="91">
        <f>[2]様式２①②!A464</f>
        <v>414410006</v>
      </c>
      <c r="B17" s="91" t="str">
        <f>[2]様式２①②!B464</f>
        <v>佐賀県</v>
      </c>
      <c r="C17" s="91" t="str">
        <f>[2]様式２①②!C464</f>
        <v>太良町</v>
      </c>
      <c r="D17" s="91">
        <f>[2]様式２①②!D464</f>
        <v>41441</v>
      </c>
      <c r="E17" s="91" t="str">
        <f>[2]様式２①②!E464</f>
        <v>次葉深</v>
      </c>
      <c r="F17" s="91">
        <f>[2]様式２①②!F464</f>
        <v>6</v>
      </c>
      <c r="G17" s="91">
        <f>[2]様式２⑤!G464</f>
        <v>1</v>
      </c>
      <c r="H17" s="55">
        <v>2</v>
      </c>
      <c r="I17" s="103">
        <v>1</v>
      </c>
      <c r="J17" s="55">
        <v>1</v>
      </c>
      <c r="K17" s="55">
        <v>1</v>
      </c>
      <c r="L17" s="55">
        <v>1</v>
      </c>
      <c r="M17" s="55">
        <v>3</v>
      </c>
      <c r="N17" s="55"/>
      <c r="O17" s="55"/>
      <c r="P17" s="151">
        <f t="shared" si="6"/>
        <v>0</v>
      </c>
      <c r="Q17" s="103"/>
      <c r="R17" s="103"/>
      <c r="S17" s="103"/>
      <c r="T17" s="103"/>
      <c r="U17" s="103"/>
      <c r="V17" s="103"/>
      <c r="W17" s="103"/>
      <c r="X17" s="151">
        <f t="shared" si="7"/>
        <v>0</v>
      </c>
      <c r="Y17" s="103"/>
      <c r="Z17" s="103"/>
      <c r="AA17" s="103"/>
      <c r="AB17" s="103"/>
      <c r="AC17" s="103"/>
      <c r="AD17" s="103"/>
      <c r="AE17" s="103"/>
      <c r="AF17" s="103"/>
      <c r="AG17" s="103"/>
      <c r="AH17" s="152"/>
      <c r="AI17" s="151">
        <f t="shared" si="8"/>
        <v>0</v>
      </c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52"/>
      <c r="AW17" s="151">
        <f t="shared" si="9"/>
        <v>0</v>
      </c>
      <c r="AX17" s="103"/>
      <c r="AY17" s="103"/>
      <c r="AZ17" s="103"/>
      <c r="BA17" s="103"/>
      <c r="BB17" s="103"/>
      <c r="BC17" s="103"/>
      <c r="BD17" s="152"/>
      <c r="BE17" s="151">
        <f t="shared" si="10"/>
        <v>0</v>
      </c>
      <c r="BF17" s="103"/>
      <c r="BG17" s="103"/>
      <c r="BH17" s="103"/>
      <c r="BI17" s="103"/>
      <c r="BJ17" s="103"/>
      <c r="BK17" s="103"/>
      <c r="BL17" s="152"/>
      <c r="BM17" s="55"/>
    </row>
    <row r="18" spans="1:65" s="58" customFormat="1" ht="14.45" customHeight="1" x14ac:dyDescent="0.15">
      <c r="A18" s="91">
        <f>[2]様式２①②!A465</f>
        <v>414410007</v>
      </c>
      <c r="B18" s="91" t="str">
        <f>[2]様式２①②!B465</f>
        <v>佐賀県</v>
      </c>
      <c r="C18" s="91" t="str">
        <f>[2]様式２①②!C465</f>
        <v>太良町</v>
      </c>
      <c r="D18" s="91">
        <f>[2]様式２①②!D465</f>
        <v>41441</v>
      </c>
      <c r="E18" s="91" t="str">
        <f>[2]様式２①②!E465</f>
        <v>端月</v>
      </c>
      <c r="F18" s="91">
        <f>[2]様式２①②!F465</f>
        <v>7</v>
      </c>
      <c r="G18" s="91">
        <f>[2]様式２⑤!G465</f>
        <v>1</v>
      </c>
      <c r="H18" s="55">
        <v>2</v>
      </c>
      <c r="I18" s="103">
        <v>1</v>
      </c>
      <c r="J18" s="55">
        <v>1</v>
      </c>
      <c r="K18" s="55">
        <v>1</v>
      </c>
      <c r="L18" s="55">
        <v>1</v>
      </c>
      <c r="M18" s="55">
        <v>13</v>
      </c>
      <c r="N18" s="55"/>
      <c r="O18" s="55"/>
      <c r="P18" s="151">
        <f t="shared" si="6"/>
        <v>0</v>
      </c>
      <c r="Q18" s="103"/>
      <c r="R18" s="103"/>
      <c r="S18" s="103"/>
      <c r="T18" s="103"/>
      <c r="U18" s="103"/>
      <c r="V18" s="103"/>
      <c r="W18" s="103"/>
      <c r="X18" s="151">
        <f t="shared" si="7"/>
        <v>0</v>
      </c>
      <c r="Y18" s="103"/>
      <c r="Z18" s="103"/>
      <c r="AA18" s="103"/>
      <c r="AB18" s="103"/>
      <c r="AC18" s="103"/>
      <c r="AD18" s="103"/>
      <c r="AE18" s="103"/>
      <c r="AF18" s="103"/>
      <c r="AG18" s="103"/>
      <c r="AH18" s="152"/>
      <c r="AI18" s="151">
        <f t="shared" si="8"/>
        <v>0</v>
      </c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52"/>
      <c r="AW18" s="151">
        <f t="shared" si="9"/>
        <v>0</v>
      </c>
      <c r="AX18" s="103"/>
      <c r="AY18" s="103"/>
      <c r="AZ18" s="103"/>
      <c r="BA18" s="103"/>
      <c r="BB18" s="103"/>
      <c r="BC18" s="103"/>
      <c r="BD18" s="152"/>
      <c r="BE18" s="151">
        <f t="shared" si="10"/>
        <v>0</v>
      </c>
      <c r="BF18" s="103"/>
      <c r="BG18" s="103"/>
      <c r="BH18" s="103"/>
      <c r="BI18" s="103"/>
      <c r="BJ18" s="103"/>
      <c r="BK18" s="103"/>
      <c r="BL18" s="152"/>
      <c r="BM18" s="55"/>
    </row>
    <row r="19" spans="1:65" s="58" customFormat="1" ht="14.45" customHeight="1" x14ac:dyDescent="0.15">
      <c r="A19" s="91">
        <f>[2]様式２①②!A466</f>
        <v>414410008</v>
      </c>
      <c r="B19" s="91" t="str">
        <f>[2]様式２①②!B466</f>
        <v>佐賀県</v>
      </c>
      <c r="C19" s="91" t="str">
        <f>[2]様式２①②!C466</f>
        <v>太良町</v>
      </c>
      <c r="D19" s="91">
        <f>[2]様式２①②!D466</f>
        <v>41441</v>
      </c>
      <c r="E19" s="91" t="str">
        <f>[2]様式２①②!E466</f>
        <v>喰場</v>
      </c>
      <c r="F19" s="91">
        <f>[2]様式２①②!F466</f>
        <v>8</v>
      </c>
      <c r="G19" s="91">
        <f>[2]様式２⑤!G466</f>
        <v>1</v>
      </c>
      <c r="H19" s="55">
        <v>2</v>
      </c>
      <c r="I19" s="103">
        <v>1</v>
      </c>
      <c r="J19" s="55">
        <v>1</v>
      </c>
      <c r="K19" s="55">
        <v>1</v>
      </c>
      <c r="L19" s="55">
        <v>1</v>
      </c>
      <c r="M19" s="55">
        <v>32</v>
      </c>
      <c r="N19" s="55"/>
      <c r="O19" s="55"/>
      <c r="P19" s="151">
        <f t="shared" si="6"/>
        <v>0</v>
      </c>
      <c r="Q19" s="103"/>
      <c r="R19" s="103"/>
      <c r="S19" s="103"/>
      <c r="T19" s="103"/>
      <c r="U19" s="103"/>
      <c r="V19" s="103"/>
      <c r="W19" s="103"/>
      <c r="X19" s="151">
        <f t="shared" si="7"/>
        <v>0</v>
      </c>
      <c r="Y19" s="103"/>
      <c r="Z19" s="103"/>
      <c r="AA19" s="103"/>
      <c r="AB19" s="103"/>
      <c r="AC19" s="103"/>
      <c r="AD19" s="103"/>
      <c r="AE19" s="103"/>
      <c r="AF19" s="103"/>
      <c r="AG19" s="103"/>
      <c r="AH19" s="152"/>
      <c r="AI19" s="151">
        <f t="shared" si="8"/>
        <v>0</v>
      </c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52"/>
      <c r="AW19" s="151">
        <f t="shared" si="9"/>
        <v>0</v>
      </c>
      <c r="AX19" s="103"/>
      <c r="AY19" s="103"/>
      <c r="AZ19" s="103"/>
      <c r="BA19" s="103"/>
      <c r="BB19" s="103"/>
      <c r="BC19" s="103"/>
      <c r="BD19" s="152"/>
      <c r="BE19" s="151">
        <f t="shared" si="10"/>
        <v>0</v>
      </c>
      <c r="BF19" s="103"/>
      <c r="BG19" s="103"/>
      <c r="BH19" s="103"/>
      <c r="BI19" s="103"/>
      <c r="BJ19" s="103"/>
      <c r="BK19" s="103"/>
      <c r="BL19" s="152"/>
      <c r="BM19" s="55"/>
    </row>
    <row r="20" spans="1:65" s="58" customFormat="1" ht="14.45" customHeight="1" x14ac:dyDescent="0.15">
      <c r="A20" s="91">
        <f>[2]様式２①②!A467</f>
        <v>414410009</v>
      </c>
      <c r="B20" s="91" t="str">
        <f>[2]様式２①②!B467</f>
        <v>佐賀県</v>
      </c>
      <c r="C20" s="91" t="str">
        <f>[2]様式２①②!C467</f>
        <v>太良町</v>
      </c>
      <c r="D20" s="91">
        <f>[2]様式２①②!D467</f>
        <v>41441</v>
      </c>
      <c r="E20" s="91" t="str">
        <f>[2]様式２①②!E467</f>
        <v>大川内</v>
      </c>
      <c r="F20" s="91">
        <f>[2]様式２①②!F467</f>
        <v>9</v>
      </c>
      <c r="G20" s="91">
        <f>[2]様式２⑤!G467</f>
        <v>1</v>
      </c>
      <c r="H20" s="55">
        <v>2</v>
      </c>
      <c r="I20" s="103">
        <v>1</v>
      </c>
      <c r="J20" s="55">
        <v>1</v>
      </c>
      <c r="K20" s="55">
        <v>1</v>
      </c>
      <c r="L20" s="55">
        <v>1</v>
      </c>
      <c r="M20" s="55">
        <v>10</v>
      </c>
      <c r="N20" s="55"/>
      <c r="O20" s="55"/>
      <c r="P20" s="151">
        <f t="shared" ref="P20:P31" si="11">Q20+R20+S20+T20+U20+V20+W20</f>
        <v>0</v>
      </c>
      <c r="Q20" s="103"/>
      <c r="R20" s="103"/>
      <c r="S20" s="103"/>
      <c r="T20" s="103"/>
      <c r="U20" s="103"/>
      <c r="V20" s="103"/>
      <c r="W20" s="103"/>
      <c r="X20" s="151">
        <f t="shared" ref="X20:X31" si="12">Y20+Z20+AA20+AB20+AC20+AD20+AE20+AF20+AG20</f>
        <v>0</v>
      </c>
      <c r="Y20" s="103"/>
      <c r="Z20" s="103"/>
      <c r="AA20" s="103"/>
      <c r="AB20" s="103"/>
      <c r="AC20" s="103"/>
      <c r="AD20" s="103"/>
      <c r="AE20" s="103"/>
      <c r="AF20" s="103"/>
      <c r="AG20" s="103"/>
      <c r="AH20" s="152"/>
      <c r="AI20" s="151">
        <f t="shared" si="8"/>
        <v>0</v>
      </c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52"/>
      <c r="AW20" s="151">
        <f t="shared" si="9"/>
        <v>0</v>
      </c>
      <c r="AX20" s="103"/>
      <c r="AY20" s="103"/>
      <c r="AZ20" s="103"/>
      <c r="BA20" s="103"/>
      <c r="BB20" s="103"/>
      <c r="BC20" s="103"/>
      <c r="BD20" s="152"/>
      <c r="BE20" s="151">
        <f t="shared" si="10"/>
        <v>0</v>
      </c>
      <c r="BF20" s="103"/>
      <c r="BG20" s="103"/>
      <c r="BH20" s="103"/>
      <c r="BI20" s="103"/>
      <c r="BJ20" s="103"/>
      <c r="BK20" s="103"/>
      <c r="BL20" s="152"/>
      <c r="BM20" s="55"/>
    </row>
    <row r="21" spans="1:65" s="58" customFormat="1" ht="14.45" customHeight="1" x14ac:dyDescent="0.15">
      <c r="A21" s="91">
        <f>[2]様式２①②!A468</f>
        <v>414410010</v>
      </c>
      <c r="B21" s="91" t="str">
        <f>[2]様式２①②!B468</f>
        <v>佐賀県</v>
      </c>
      <c r="C21" s="91" t="str">
        <f>[2]様式２①②!C468</f>
        <v>太良町</v>
      </c>
      <c r="D21" s="91">
        <f>[2]様式２①②!D468</f>
        <v>41441</v>
      </c>
      <c r="E21" s="91" t="str">
        <f>[2]様式２①②!E468</f>
        <v>小田</v>
      </c>
      <c r="F21" s="91">
        <f>[2]様式２①②!F468</f>
        <v>10</v>
      </c>
      <c r="G21" s="91">
        <f>[2]様式２⑤!G468</f>
        <v>0</v>
      </c>
      <c r="H21" s="55"/>
      <c r="I21" s="103"/>
      <c r="J21" s="55"/>
      <c r="K21" s="55"/>
      <c r="L21" s="55"/>
      <c r="M21" s="55"/>
      <c r="N21" s="55"/>
      <c r="O21" s="55"/>
      <c r="P21" s="151">
        <f t="shared" si="11"/>
        <v>0</v>
      </c>
      <c r="Q21" s="103"/>
      <c r="R21" s="103"/>
      <c r="S21" s="103"/>
      <c r="T21" s="103"/>
      <c r="U21" s="103"/>
      <c r="V21" s="103"/>
      <c r="W21" s="103"/>
      <c r="X21" s="151">
        <f t="shared" si="12"/>
        <v>0</v>
      </c>
      <c r="Y21" s="103"/>
      <c r="Z21" s="103"/>
      <c r="AA21" s="103"/>
      <c r="AB21" s="103"/>
      <c r="AC21" s="103"/>
      <c r="AD21" s="103"/>
      <c r="AE21" s="103"/>
      <c r="AF21" s="103"/>
      <c r="AG21" s="103"/>
      <c r="AH21" s="152"/>
      <c r="AI21" s="151">
        <f t="shared" ref="AI21:AI31" si="13">AJ21+AK21+AL21+AM21+AN21+AO21+AS21+AT21+AU21+AP21+AQ21+AR21</f>
        <v>0</v>
      </c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52"/>
      <c r="AW21" s="151">
        <f t="shared" ref="AW21:AW31" si="14">AX21+AY21+AZ21+BA21+BB21+BC21</f>
        <v>0</v>
      </c>
      <c r="AX21" s="103"/>
      <c r="AY21" s="103"/>
      <c r="AZ21" s="103"/>
      <c r="BA21" s="103"/>
      <c r="BB21" s="103"/>
      <c r="BC21" s="103"/>
      <c r="BD21" s="152"/>
      <c r="BE21" s="151">
        <f t="shared" ref="BE21:BE31" si="15">BF21+BG21+BH21+BI21+BJ21+BK21</f>
        <v>0</v>
      </c>
      <c r="BF21" s="103"/>
      <c r="BG21" s="103"/>
      <c r="BH21" s="103"/>
      <c r="BI21" s="103"/>
      <c r="BJ21" s="103"/>
      <c r="BK21" s="103"/>
      <c r="BL21" s="152"/>
      <c r="BM21" s="55"/>
    </row>
    <row r="22" spans="1:65" s="58" customFormat="1" ht="14.45" customHeight="1" x14ac:dyDescent="0.15">
      <c r="A22" s="91">
        <f>[2]様式２①②!A469</f>
        <v>414410011</v>
      </c>
      <c r="B22" s="91" t="str">
        <f>[2]様式２①②!B469</f>
        <v>佐賀県</v>
      </c>
      <c r="C22" s="91" t="str">
        <f>[2]様式２①②!C469</f>
        <v>太良町</v>
      </c>
      <c r="D22" s="91">
        <f>[2]様式２①②!D469</f>
        <v>41441</v>
      </c>
      <c r="E22" s="91" t="str">
        <f>[2]様式２①②!E469</f>
        <v>中尾</v>
      </c>
      <c r="F22" s="91">
        <f>[2]様式２①②!F469</f>
        <v>11</v>
      </c>
      <c r="G22" s="91">
        <f>[2]様式２⑤!G469</f>
        <v>1</v>
      </c>
      <c r="H22" s="55">
        <v>2</v>
      </c>
      <c r="I22" s="103">
        <v>1</v>
      </c>
      <c r="J22" s="55">
        <v>1</v>
      </c>
      <c r="K22" s="55">
        <v>1</v>
      </c>
      <c r="L22" s="55">
        <v>1</v>
      </c>
      <c r="M22" s="55">
        <v>28</v>
      </c>
      <c r="N22" s="55"/>
      <c r="O22" s="55"/>
      <c r="P22" s="151">
        <f t="shared" si="11"/>
        <v>0</v>
      </c>
      <c r="Q22" s="103"/>
      <c r="R22" s="103"/>
      <c r="S22" s="103"/>
      <c r="T22" s="103"/>
      <c r="U22" s="103"/>
      <c r="V22" s="103"/>
      <c r="W22" s="103"/>
      <c r="X22" s="151">
        <f t="shared" si="12"/>
        <v>0</v>
      </c>
      <c r="Y22" s="103"/>
      <c r="Z22" s="103"/>
      <c r="AA22" s="103"/>
      <c r="AB22" s="103"/>
      <c r="AC22" s="103"/>
      <c r="AD22" s="103"/>
      <c r="AE22" s="103"/>
      <c r="AF22" s="103"/>
      <c r="AG22" s="103"/>
      <c r="AH22" s="152"/>
      <c r="AI22" s="151">
        <f t="shared" si="13"/>
        <v>0</v>
      </c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52"/>
      <c r="AW22" s="151">
        <f t="shared" si="14"/>
        <v>0</v>
      </c>
      <c r="AX22" s="103"/>
      <c r="AY22" s="103"/>
      <c r="AZ22" s="103"/>
      <c r="BA22" s="103"/>
      <c r="BB22" s="103"/>
      <c r="BC22" s="103"/>
      <c r="BD22" s="152"/>
      <c r="BE22" s="151">
        <f t="shared" si="15"/>
        <v>0</v>
      </c>
      <c r="BF22" s="103"/>
      <c r="BG22" s="103"/>
      <c r="BH22" s="103"/>
      <c r="BI22" s="103"/>
      <c r="BJ22" s="103"/>
      <c r="BK22" s="103"/>
      <c r="BL22" s="152"/>
      <c r="BM22" s="55"/>
    </row>
    <row r="23" spans="1:65" s="58" customFormat="1" ht="14.45" customHeight="1" x14ac:dyDescent="0.15">
      <c r="A23" s="91">
        <f>[2]様式２①②!A470</f>
        <v>414410012</v>
      </c>
      <c r="B23" s="91" t="str">
        <f>[2]様式２①②!B470</f>
        <v>佐賀県</v>
      </c>
      <c r="C23" s="91" t="str">
        <f>[2]様式２①②!C470</f>
        <v>太良町</v>
      </c>
      <c r="D23" s="91">
        <f>[2]様式２①②!D470</f>
        <v>41441</v>
      </c>
      <c r="E23" s="91" t="str">
        <f>[2]様式２①②!E470</f>
        <v>大野</v>
      </c>
      <c r="F23" s="91">
        <f>[2]様式２①②!F470</f>
        <v>12</v>
      </c>
      <c r="G23" s="91">
        <f>[2]様式２⑤!G470</f>
        <v>1</v>
      </c>
      <c r="H23" s="55">
        <v>2</v>
      </c>
      <c r="I23" s="103">
        <v>1</v>
      </c>
      <c r="J23" s="55">
        <v>1</v>
      </c>
      <c r="K23" s="55">
        <v>1</v>
      </c>
      <c r="L23" s="55">
        <v>1</v>
      </c>
      <c r="M23" s="55">
        <v>18</v>
      </c>
      <c r="N23" s="55"/>
      <c r="O23" s="55"/>
      <c r="P23" s="151">
        <f t="shared" si="11"/>
        <v>0</v>
      </c>
      <c r="Q23" s="103"/>
      <c r="R23" s="103"/>
      <c r="S23" s="103"/>
      <c r="T23" s="103"/>
      <c r="U23" s="103"/>
      <c r="V23" s="103"/>
      <c r="W23" s="103"/>
      <c r="X23" s="151">
        <f t="shared" si="12"/>
        <v>0</v>
      </c>
      <c r="Y23" s="103"/>
      <c r="Z23" s="103"/>
      <c r="AA23" s="103"/>
      <c r="AB23" s="103"/>
      <c r="AC23" s="103"/>
      <c r="AD23" s="103"/>
      <c r="AE23" s="103"/>
      <c r="AF23" s="103"/>
      <c r="AG23" s="103"/>
      <c r="AH23" s="152"/>
      <c r="AI23" s="151">
        <f t="shared" si="13"/>
        <v>0</v>
      </c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52"/>
      <c r="AW23" s="151">
        <f t="shared" si="14"/>
        <v>0</v>
      </c>
      <c r="AX23" s="103"/>
      <c r="AY23" s="103"/>
      <c r="AZ23" s="103"/>
      <c r="BA23" s="103"/>
      <c r="BB23" s="103"/>
      <c r="BC23" s="103"/>
      <c r="BD23" s="152"/>
      <c r="BE23" s="151">
        <f t="shared" si="15"/>
        <v>0</v>
      </c>
      <c r="BF23" s="103"/>
      <c r="BG23" s="103"/>
      <c r="BH23" s="103"/>
      <c r="BI23" s="103"/>
      <c r="BJ23" s="103"/>
      <c r="BK23" s="103"/>
      <c r="BL23" s="152"/>
      <c r="BM23" s="55"/>
    </row>
    <row r="24" spans="1:65" s="58" customFormat="1" ht="14.45" customHeight="1" x14ac:dyDescent="0.15">
      <c r="A24" s="91">
        <f>[2]様式２①②!A471</f>
        <v>414410013</v>
      </c>
      <c r="B24" s="91" t="str">
        <f>[2]様式２①②!B471</f>
        <v>佐賀県</v>
      </c>
      <c r="C24" s="91" t="str">
        <f>[2]様式２①②!C471</f>
        <v>太良町</v>
      </c>
      <c r="D24" s="91">
        <f>[2]様式２①②!D471</f>
        <v>41441</v>
      </c>
      <c r="E24" s="91" t="str">
        <f>[2]様式２①②!E471</f>
        <v>板ノ坂</v>
      </c>
      <c r="F24" s="91">
        <f>[2]様式２①②!F471</f>
        <v>13</v>
      </c>
      <c r="G24" s="91">
        <f>[2]様式２⑤!G471</f>
        <v>0</v>
      </c>
      <c r="H24" s="55"/>
      <c r="I24" s="103"/>
      <c r="J24" s="55"/>
      <c r="K24" s="55"/>
      <c r="L24" s="55"/>
      <c r="M24" s="55"/>
      <c r="N24" s="55"/>
      <c r="O24" s="55"/>
      <c r="P24" s="151">
        <f t="shared" si="11"/>
        <v>0</v>
      </c>
      <c r="Q24" s="103"/>
      <c r="R24" s="103"/>
      <c r="S24" s="103"/>
      <c r="T24" s="103"/>
      <c r="U24" s="103"/>
      <c r="V24" s="103"/>
      <c r="W24" s="103"/>
      <c r="X24" s="151">
        <f t="shared" si="12"/>
        <v>0</v>
      </c>
      <c r="Y24" s="103"/>
      <c r="Z24" s="103"/>
      <c r="AA24" s="103"/>
      <c r="AB24" s="103"/>
      <c r="AC24" s="103"/>
      <c r="AD24" s="103"/>
      <c r="AE24" s="103"/>
      <c r="AF24" s="103"/>
      <c r="AG24" s="103"/>
      <c r="AH24" s="152"/>
      <c r="AI24" s="151">
        <f t="shared" si="13"/>
        <v>0</v>
      </c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52"/>
      <c r="AW24" s="151">
        <f t="shared" si="14"/>
        <v>0</v>
      </c>
      <c r="AX24" s="103"/>
      <c r="AY24" s="103"/>
      <c r="AZ24" s="103"/>
      <c r="BA24" s="103"/>
      <c r="BB24" s="103"/>
      <c r="BC24" s="103"/>
      <c r="BD24" s="152"/>
      <c r="BE24" s="151">
        <f t="shared" si="15"/>
        <v>0</v>
      </c>
      <c r="BF24" s="103"/>
      <c r="BG24" s="103"/>
      <c r="BH24" s="103"/>
      <c r="BI24" s="103"/>
      <c r="BJ24" s="103"/>
      <c r="BK24" s="103"/>
      <c r="BL24" s="152"/>
      <c r="BM24" s="55"/>
    </row>
    <row r="25" spans="1:65" s="58" customFormat="1" ht="14.45" customHeight="1" x14ac:dyDescent="0.15">
      <c r="A25" s="91">
        <f>[2]様式２①②!A472</f>
        <v>414410014</v>
      </c>
      <c r="B25" s="91" t="str">
        <f>[2]様式２①②!B472</f>
        <v>佐賀県</v>
      </c>
      <c r="C25" s="91" t="str">
        <f>[2]様式２①②!C472</f>
        <v>太良町</v>
      </c>
      <c r="D25" s="91">
        <f>[2]様式２①②!D472</f>
        <v>41441</v>
      </c>
      <c r="E25" s="91" t="str">
        <f>[2]様式２①②!E472</f>
        <v>波瀬ノ浦</v>
      </c>
      <c r="F25" s="91">
        <f>[2]様式２①②!F472</f>
        <v>14</v>
      </c>
      <c r="G25" s="91">
        <f>[2]様式２⑤!G472</f>
        <v>1</v>
      </c>
      <c r="H25" s="55">
        <v>2</v>
      </c>
      <c r="I25" s="103">
        <v>1</v>
      </c>
      <c r="J25" s="55">
        <v>1</v>
      </c>
      <c r="K25" s="55">
        <v>1</v>
      </c>
      <c r="L25" s="55">
        <v>1</v>
      </c>
      <c r="M25" s="55">
        <v>18</v>
      </c>
      <c r="N25" s="55"/>
      <c r="O25" s="55"/>
      <c r="P25" s="151">
        <f t="shared" si="11"/>
        <v>0</v>
      </c>
      <c r="Q25" s="103"/>
      <c r="R25" s="103"/>
      <c r="S25" s="103"/>
      <c r="T25" s="103"/>
      <c r="U25" s="103"/>
      <c r="V25" s="103"/>
      <c r="W25" s="103"/>
      <c r="X25" s="151">
        <f t="shared" si="12"/>
        <v>0</v>
      </c>
      <c r="Y25" s="103"/>
      <c r="Z25" s="103"/>
      <c r="AA25" s="103"/>
      <c r="AB25" s="103"/>
      <c r="AC25" s="103"/>
      <c r="AD25" s="103"/>
      <c r="AE25" s="103"/>
      <c r="AF25" s="103"/>
      <c r="AG25" s="103"/>
      <c r="AH25" s="152"/>
      <c r="AI25" s="151">
        <f t="shared" si="13"/>
        <v>0</v>
      </c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52"/>
      <c r="AW25" s="151">
        <f t="shared" si="14"/>
        <v>0</v>
      </c>
      <c r="AX25" s="103"/>
      <c r="AY25" s="103"/>
      <c r="AZ25" s="103"/>
      <c r="BA25" s="103"/>
      <c r="BB25" s="103"/>
      <c r="BC25" s="103"/>
      <c r="BD25" s="152"/>
      <c r="BE25" s="151">
        <f t="shared" si="15"/>
        <v>0</v>
      </c>
      <c r="BF25" s="103"/>
      <c r="BG25" s="103"/>
      <c r="BH25" s="103"/>
      <c r="BI25" s="103"/>
      <c r="BJ25" s="103"/>
      <c r="BK25" s="103"/>
      <c r="BL25" s="152"/>
      <c r="BM25" s="55"/>
    </row>
    <row r="26" spans="1:65" s="58" customFormat="1" ht="14.45" customHeight="1" x14ac:dyDescent="0.15">
      <c r="A26" s="91">
        <f>[2]様式２①②!A473</f>
        <v>414410015</v>
      </c>
      <c r="B26" s="91" t="str">
        <f>[2]様式２①②!B473</f>
        <v>佐賀県</v>
      </c>
      <c r="C26" s="91" t="str">
        <f>[2]様式２①②!C473</f>
        <v>太良町</v>
      </c>
      <c r="D26" s="91">
        <f>[2]様式２①②!D473</f>
        <v>41441</v>
      </c>
      <c r="E26" s="91" t="str">
        <f>[2]様式２①②!E473</f>
        <v>里</v>
      </c>
      <c r="F26" s="91">
        <f>[2]様式２①②!F473</f>
        <v>15</v>
      </c>
      <c r="G26" s="91">
        <f>[2]様式２⑤!G473</f>
        <v>1</v>
      </c>
      <c r="H26" s="55">
        <v>2</v>
      </c>
      <c r="I26" s="103">
        <v>1</v>
      </c>
      <c r="J26" s="55">
        <v>1</v>
      </c>
      <c r="K26" s="55">
        <v>1</v>
      </c>
      <c r="L26" s="55">
        <v>1</v>
      </c>
      <c r="M26" s="55">
        <v>16</v>
      </c>
      <c r="N26" s="55"/>
      <c r="O26" s="55"/>
      <c r="P26" s="151">
        <f t="shared" si="11"/>
        <v>0</v>
      </c>
      <c r="Q26" s="103"/>
      <c r="R26" s="103"/>
      <c r="S26" s="103"/>
      <c r="T26" s="103"/>
      <c r="U26" s="103"/>
      <c r="V26" s="103"/>
      <c r="W26" s="103"/>
      <c r="X26" s="151">
        <f t="shared" si="12"/>
        <v>0</v>
      </c>
      <c r="Y26" s="103"/>
      <c r="Z26" s="103"/>
      <c r="AA26" s="103"/>
      <c r="AB26" s="103"/>
      <c r="AC26" s="103"/>
      <c r="AD26" s="103"/>
      <c r="AE26" s="103"/>
      <c r="AF26" s="103"/>
      <c r="AG26" s="103"/>
      <c r="AH26" s="152"/>
      <c r="AI26" s="151">
        <f t="shared" si="13"/>
        <v>0</v>
      </c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52"/>
      <c r="AW26" s="151">
        <f t="shared" si="14"/>
        <v>0</v>
      </c>
      <c r="AX26" s="103"/>
      <c r="AY26" s="103"/>
      <c r="AZ26" s="103"/>
      <c r="BA26" s="103"/>
      <c r="BB26" s="103"/>
      <c r="BC26" s="103"/>
      <c r="BD26" s="152"/>
      <c r="BE26" s="151">
        <f t="shared" si="15"/>
        <v>0</v>
      </c>
      <c r="BF26" s="103"/>
      <c r="BG26" s="103"/>
      <c r="BH26" s="103"/>
      <c r="BI26" s="103"/>
      <c r="BJ26" s="103"/>
      <c r="BK26" s="103"/>
      <c r="BL26" s="152"/>
      <c r="BM26" s="55"/>
    </row>
    <row r="27" spans="1:65" s="58" customFormat="1" ht="14.45" customHeight="1" x14ac:dyDescent="0.15">
      <c r="A27" s="91">
        <f>[2]様式２①②!A474</f>
        <v>414410016</v>
      </c>
      <c r="B27" s="91" t="str">
        <f>[2]様式２①②!B474</f>
        <v>佐賀県</v>
      </c>
      <c r="C27" s="91" t="str">
        <f>[2]様式２①②!C474</f>
        <v>太良町</v>
      </c>
      <c r="D27" s="91">
        <f>[2]様式２①②!D474</f>
        <v>41441</v>
      </c>
      <c r="E27" s="91" t="str">
        <f>[2]様式２①②!E474</f>
        <v>中畑</v>
      </c>
      <c r="F27" s="91">
        <f>[2]様式２①②!F474</f>
        <v>16</v>
      </c>
      <c r="G27" s="91">
        <f>[2]様式２⑤!G474</f>
        <v>1</v>
      </c>
      <c r="H27" s="55">
        <v>2</v>
      </c>
      <c r="I27" s="103">
        <v>1</v>
      </c>
      <c r="J27" s="55">
        <v>1</v>
      </c>
      <c r="K27" s="55">
        <v>1</v>
      </c>
      <c r="L27" s="55">
        <v>1</v>
      </c>
      <c r="M27" s="55">
        <v>3</v>
      </c>
      <c r="N27" s="55"/>
      <c r="O27" s="55"/>
      <c r="P27" s="151">
        <f t="shared" si="11"/>
        <v>0</v>
      </c>
      <c r="Q27" s="103"/>
      <c r="R27" s="103"/>
      <c r="S27" s="103"/>
      <c r="T27" s="103"/>
      <c r="U27" s="103"/>
      <c r="V27" s="103"/>
      <c r="W27" s="103"/>
      <c r="X27" s="151">
        <f t="shared" si="12"/>
        <v>0</v>
      </c>
      <c r="Y27" s="103"/>
      <c r="Z27" s="103"/>
      <c r="AA27" s="103"/>
      <c r="AB27" s="103"/>
      <c r="AC27" s="103"/>
      <c r="AD27" s="103"/>
      <c r="AE27" s="103"/>
      <c r="AF27" s="103"/>
      <c r="AG27" s="103"/>
      <c r="AH27" s="152"/>
      <c r="AI27" s="151">
        <f t="shared" si="13"/>
        <v>0</v>
      </c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52"/>
      <c r="AW27" s="151">
        <f t="shared" si="14"/>
        <v>0</v>
      </c>
      <c r="AX27" s="103"/>
      <c r="AY27" s="103"/>
      <c r="AZ27" s="103"/>
      <c r="BA27" s="103"/>
      <c r="BB27" s="103"/>
      <c r="BC27" s="103"/>
      <c r="BD27" s="152"/>
      <c r="BE27" s="151">
        <f t="shared" si="15"/>
        <v>0</v>
      </c>
      <c r="BF27" s="103"/>
      <c r="BG27" s="103"/>
      <c r="BH27" s="103"/>
      <c r="BI27" s="103"/>
      <c r="BJ27" s="103"/>
      <c r="BK27" s="103"/>
      <c r="BL27" s="152"/>
      <c r="BM27" s="55"/>
    </row>
    <row r="28" spans="1:65" s="58" customFormat="1" ht="14.45" customHeight="1" x14ac:dyDescent="0.15">
      <c r="A28" s="91">
        <f>[2]様式２①②!A475</f>
        <v>414410017</v>
      </c>
      <c r="B28" s="91" t="str">
        <f>[2]様式２①②!B475</f>
        <v>佐賀県</v>
      </c>
      <c r="C28" s="91" t="str">
        <f>[2]様式２①②!C475</f>
        <v>太良町</v>
      </c>
      <c r="D28" s="91">
        <f>[2]様式２①②!D475</f>
        <v>41441</v>
      </c>
      <c r="E28" s="91" t="str">
        <f>[2]様式２①②!E475</f>
        <v>今里</v>
      </c>
      <c r="F28" s="91">
        <f>[2]様式２①②!F475</f>
        <v>17</v>
      </c>
      <c r="G28" s="91">
        <f>[2]様式２⑤!G475</f>
        <v>1</v>
      </c>
      <c r="H28" s="55">
        <v>2</v>
      </c>
      <c r="I28" s="103">
        <v>1</v>
      </c>
      <c r="J28" s="55">
        <v>1</v>
      </c>
      <c r="K28" s="55">
        <v>1</v>
      </c>
      <c r="L28" s="55">
        <v>1</v>
      </c>
      <c r="M28" s="55">
        <v>14</v>
      </c>
      <c r="N28" s="55"/>
      <c r="O28" s="55"/>
      <c r="P28" s="151">
        <f t="shared" si="11"/>
        <v>0</v>
      </c>
      <c r="Q28" s="103"/>
      <c r="R28" s="103"/>
      <c r="S28" s="103"/>
      <c r="T28" s="103"/>
      <c r="U28" s="103"/>
      <c r="V28" s="103"/>
      <c r="W28" s="103"/>
      <c r="X28" s="151">
        <f t="shared" si="12"/>
        <v>0</v>
      </c>
      <c r="Y28" s="103"/>
      <c r="Z28" s="103"/>
      <c r="AA28" s="103"/>
      <c r="AB28" s="103"/>
      <c r="AC28" s="103"/>
      <c r="AD28" s="103"/>
      <c r="AE28" s="103"/>
      <c r="AF28" s="103"/>
      <c r="AG28" s="103"/>
      <c r="AH28" s="152"/>
      <c r="AI28" s="151">
        <f t="shared" si="13"/>
        <v>0</v>
      </c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52"/>
      <c r="AW28" s="151">
        <f t="shared" si="14"/>
        <v>0</v>
      </c>
      <c r="AX28" s="103"/>
      <c r="AY28" s="103"/>
      <c r="AZ28" s="103"/>
      <c r="BA28" s="103"/>
      <c r="BB28" s="103"/>
      <c r="BC28" s="103"/>
      <c r="BD28" s="152"/>
      <c r="BE28" s="151">
        <f t="shared" si="15"/>
        <v>0</v>
      </c>
      <c r="BF28" s="103"/>
      <c r="BG28" s="103"/>
      <c r="BH28" s="103"/>
      <c r="BI28" s="103"/>
      <c r="BJ28" s="103"/>
      <c r="BK28" s="103"/>
      <c r="BL28" s="152"/>
      <c r="BM28" s="55"/>
    </row>
    <row r="29" spans="1:65" s="58" customFormat="1" ht="14.45" customHeight="1" x14ac:dyDescent="0.15">
      <c r="A29" s="91">
        <f>[2]様式２①②!A476</f>
        <v>414410018</v>
      </c>
      <c r="B29" s="91" t="str">
        <f>[2]様式２①②!B476</f>
        <v>佐賀県</v>
      </c>
      <c r="C29" s="91" t="str">
        <f>[2]様式２①②!C476</f>
        <v>太良町</v>
      </c>
      <c r="D29" s="91">
        <f>[2]様式２①②!D476</f>
        <v>41441</v>
      </c>
      <c r="E29" s="91" t="str">
        <f>[2]様式２①②!E476</f>
        <v>平野</v>
      </c>
      <c r="F29" s="91">
        <f>[2]様式２①②!F476</f>
        <v>18</v>
      </c>
      <c r="G29" s="91">
        <f>[2]様式２⑤!G476</f>
        <v>1</v>
      </c>
      <c r="H29" s="55">
        <v>2</v>
      </c>
      <c r="I29" s="103">
        <v>1</v>
      </c>
      <c r="J29" s="55">
        <v>1</v>
      </c>
      <c r="K29" s="55">
        <v>1</v>
      </c>
      <c r="L29" s="55">
        <v>1</v>
      </c>
      <c r="M29" s="55">
        <v>21</v>
      </c>
      <c r="N29" s="55"/>
      <c r="O29" s="55"/>
      <c r="P29" s="151">
        <f t="shared" si="11"/>
        <v>0</v>
      </c>
      <c r="Q29" s="103"/>
      <c r="R29" s="103"/>
      <c r="S29" s="103"/>
      <c r="T29" s="103"/>
      <c r="U29" s="103"/>
      <c r="V29" s="103"/>
      <c r="W29" s="103"/>
      <c r="X29" s="151">
        <f t="shared" si="12"/>
        <v>0</v>
      </c>
      <c r="Y29" s="103"/>
      <c r="Z29" s="103"/>
      <c r="AA29" s="103"/>
      <c r="AB29" s="103"/>
      <c r="AC29" s="103"/>
      <c r="AD29" s="103"/>
      <c r="AE29" s="103"/>
      <c r="AF29" s="103"/>
      <c r="AG29" s="103"/>
      <c r="AH29" s="152"/>
      <c r="AI29" s="151">
        <f t="shared" si="13"/>
        <v>0</v>
      </c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52"/>
      <c r="AW29" s="151">
        <f t="shared" si="14"/>
        <v>0</v>
      </c>
      <c r="AX29" s="103"/>
      <c r="AY29" s="103"/>
      <c r="AZ29" s="103"/>
      <c r="BA29" s="103"/>
      <c r="BB29" s="103"/>
      <c r="BC29" s="103"/>
      <c r="BD29" s="152"/>
      <c r="BE29" s="151">
        <f t="shared" si="15"/>
        <v>0</v>
      </c>
      <c r="BF29" s="103"/>
      <c r="BG29" s="103"/>
      <c r="BH29" s="103"/>
      <c r="BI29" s="103"/>
      <c r="BJ29" s="103"/>
      <c r="BK29" s="103"/>
      <c r="BL29" s="152"/>
      <c r="BM29" s="55"/>
    </row>
    <row r="30" spans="1:65" s="58" customFormat="1" ht="14.45" customHeight="1" x14ac:dyDescent="0.15">
      <c r="A30" s="91">
        <f>[2]様式２①②!A477</f>
        <v>414410019</v>
      </c>
      <c r="B30" s="91" t="str">
        <f>[2]様式２①②!B477</f>
        <v>佐賀県</v>
      </c>
      <c r="C30" s="91" t="str">
        <f>[2]様式２①②!C477</f>
        <v>太良町</v>
      </c>
      <c r="D30" s="91">
        <f>[2]様式２①②!D477</f>
        <v>41441</v>
      </c>
      <c r="E30" s="91" t="str">
        <f>[2]様式２①②!E477</f>
        <v>黒金</v>
      </c>
      <c r="F30" s="91">
        <f>[2]様式２①②!F477</f>
        <v>19</v>
      </c>
      <c r="G30" s="91">
        <f>[2]様式２⑤!G477</f>
        <v>1</v>
      </c>
      <c r="H30" s="55">
        <v>1</v>
      </c>
      <c r="I30" s="103">
        <v>1</v>
      </c>
      <c r="J30" s="55"/>
      <c r="K30" s="55"/>
      <c r="L30" s="55"/>
      <c r="M30" s="55"/>
      <c r="N30" s="55"/>
      <c r="O30" s="55"/>
      <c r="P30" s="151">
        <f t="shared" si="11"/>
        <v>0</v>
      </c>
      <c r="Q30" s="103"/>
      <c r="R30" s="103"/>
      <c r="S30" s="103"/>
      <c r="T30" s="103"/>
      <c r="U30" s="103"/>
      <c r="V30" s="103"/>
      <c r="W30" s="103"/>
      <c r="X30" s="151">
        <f t="shared" si="12"/>
        <v>0</v>
      </c>
      <c r="Y30" s="103"/>
      <c r="Z30" s="103"/>
      <c r="AA30" s="103"/>
      <c r="AB30" s="103"/>
      <c r="AC30" s="103"/>
      <c r="AD30" s="103"/>
      <c r="AE30" s="103"/>
      <c r="AF30" s="103"/>
      <c r="AG30" s="103"/>
      <c r="AH30" s="152"/>
      <c r="AI30" s="151">
        <f t="shared" si="13"/>
        <v>0</v>
      </c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52"/>
      <c r="AW30" s="151">
        <f t="shared" si="14"/>
        <v>0</v>
      </c>
      <c r="AX30" s="103"/>
      <c r="AY30" s="103"/>
      <c r="AZ30" s="103"/>
      <c r="BA30" s="103"/>
      <c r="BB30" s="103"/>
      <c r="BC30" s="103"/>
      <c r="BD30" s="152"/>
      <c r="BE30" s="151">
        <f t="shared" si="15"/>
        <v>0</v>
      </c>
      <c r="BF30" s="103"/>
      <c r="BG30" s="103"/>
      <c r="BH30" s="103"/>
      <c r="BI30" s="103"/>
      <c r="BJ30" s="103"/>
      <c r="BK30" s="103"/>
      <c r="BL30" s="152"/>
      <c r="BM30" s="55"/>
    </row>
    <row r="31" spans="1:65" s="58" customFormat="1" ht="14.45" customHeight="1" x14ac:dyDescent="0.15">
      <c r="A31" s="91">
        <f>[2]様式２①②!A478</f>
        <v>414410020</v>
      </c>
      <c r="B31" s="91" t="str">
        <f>[2]様式２①②!B478</f>
        <v>佐賀県</v>
      </c>
      <c r="C31" s="91" t="str">
        <f>[2]様式２①②!C478</f>
        <v>太良町</v>
      </c>
      <c r="D31" s="91">
        <f>[2]様式２①②!D478</f>
        <v>41441</v>
      </c>
      <c r="E31" s="91" t="str">
        <f>[2]様式２①②!E478</f>
        <v>青木平</v>
      </c>
      <c r="F31" s="91">
        <f>[2]様式２①②!F478</f>
        <v>20</v>
      </c>
      <c r="G31" s="91">
        <f>[2]様式２⑤!G478</f>
        <v>1</v>
      </c>
      <c r="H31" s="55">
        <v>2</v>
      </c>
      <c r="I31" s="103">
        <v>1</v>
      </c>
      <c r="J31" s="55">
        <v>1</v>
      </c>
      <c r="K31" s="55">
        <v>1</v>
      </c>
      <c r="L31" s="55">
        <v>1</v>
      </c>
      <c r="M31" s="55">
        <v>9</v>
      </c>
      <c r="N31" s="55"/>
      <c r="O31" s="55"/>
      <c r="P31" s="151">
        <f t="shared" si="11"/>
        <v>0</v>
      </c>
      <c r="Q31" s="103"/>
      <c r="R31" s="103"/>
      <c r="S31" s="103"/>
      <c r="T31" s="103"/>
      <c r="U31" s="103"/>
      <c r="V31" s="103"/>
      <c r="W31" s="103"/>
      <c r="X31" s="151">
        <f t="shared" si="12"/>
        <v>0</v>
      </c>
      <c r="Y31" s="103"/>
      <c r="Z31" s="103"/>
      <c r="AA31" s="103"/>
      <c r="AB31" s="103"/>
      <c r="AC31" s="103"/>
      <c r="AD31" s="103"/>
      <c r="AE31" s="103"/>
      <c r="AF31" s="103"/>
      <c r="AG31" s="103"/>
      <c r="AH31" s="152"/>
      <c r="AI31" s="151">
        <f t="shared" si="13"/>
        <v>0</v>
      </c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52"/>
      <c r="AW31" s="151">
        <f t="shared" si="14"/>
        <v>0</v>
      </c>
      <c r="AX31" s="103"/>
      <c r="AY31" s="103"/>
      <c r="AZ31" s="103"/>
      <c r="BA31" s="103"/>
      <c r="BB31" s="103"/>
      <c r="BC31" s="103"/>
      <c r="BD31" s="152"/>
      <c r="BE31" s="151">
        <f t="shared" si="15"/>
        <v>0</v>
      </c>
      <c r="BF31" s="103"/>
      <c r="BG31" s="103"/>
      <c r="BH31" s="103"/>
      <c r="BI31" s="103"/>
      <c r="BJ31" s="103"/>
      <c r="BK31" s="103"/>
      <c r="BL31" s="152"/>
      <c r="BM31" s="55"/>
    </row>
  </sheetData>
  <autoFilter ref="A9:DW31"/>
  <mergeCells count="75">
    <mergeCell ref="BL7:BL9"/>
    <mergeCell ref="AW5:BD5"/>
    <mergeCell ref="BE5:BL5"/>
    <mergeCell ref="L6:L9"/>
    <mergeCell ref="AP6:AP9"/>
    <mergeCell ref="AQ6:AQ9"/>
    <mergeCell ref="AR6:AR9"/>
    <mergeCell ref="AS6:AS9"/>
    <mergeCell ref="AT6:AT9"/>
    <mergeCell ref="AU6:AU9"/>
    <mergeCell ref="AW6:AW9"/>
    <mergeCell ref="AX6:AX9"/>
    <mergeCell ref="AY6:AY9"/>
    <mergeCell ref="AZ6:AZ9"/>
    <mergeCell ref="BA6:BA9"/>
    <mergeCell ref="BB6:BB9"/>
    <mergeCell ref="K5:K9"/>
    <mergeCell ref="N5:N9"/>
    <mergeCell ref="P5:W5"/>
    <mergeCell ref="X5:AH5"/>
    <mergeCell ref="AI5:AV5"/>
    <mergeCell ref="AB6:AB9"/>
    <mergeCell ref="AC6:AC9"/>
    <mergeCell ref="AD6:AD9"/>
    <mergeCell ref="AE6:AE9"/>
    <mergeCell ref="M6:M9"/>
    <mergeCell ref="O6:O9"/>
    <mergeCell ref="P6:P9"/>
    <mergeCell ref="Q6:Q9"/>
    <mergeCell ref="R6:R9"/>
    <mergeCell ref="S6:S9"/>
    <mergeCell ref="T6:T9"/>
    <mergeCell ref="A2:F2"/>
    <mergeCell ref="H2:BL2"/>
    <mergeCell ref="BM2:BM9"/>
    <mergeCell ref="A3:A9"/>
    <mergeCell ref="B3:B9"/>
    <mergeCell ref="C3:C9"/>
    <mergeCell ref="D3:D9"/>
    <mergeCell ref="E3:E9"/>
    <mergeCell ref="F3:F4"/>
    <mergeCell ref="G3:G9"/>
    <mergeCell ref="H3:BL3"/>
    <mergeCell ref="I4:O4"/>
    <mergeCell ref="F5:F9"/>
    <mergeCell ref="H5:H9"/>
    <mergeCell ref="I5:I9"/>
    <mergeCell ref="J5:J9"/>
    <mergeCell ref="U6:U9"/>
    <mergeCell ref="V6:V9"/>
    <mergeCell ref="W6:W9"/>
    <mergeCell ref="X6:X9"/>
    <mergeCell ref="Y6:Y9"/>
    <mergeCell ref="Z6:Z9"/>
    <mergeCell ref="AA6:AA9"/>
    <mergeCell ref="AF6:AF9"/>
    <mergeCell ref="AG6:AG9"/>
    <mergeCell ref="BJ6:BJ9"/>
    <mergeCell ref="AH7:AH9"/>
    <mergeCell ref="AV7:AV9"/>
    <mergeCell ref="BD7:BD9"/>
    <mergeCell ref="AL6:AL9"/>
    <mergeCell ref="AM6:AM9"/>
    <mergeCell ref="AN6:AN9"/>
    <mergeCell ref="AO6:AO9"/>
    <mergeCell ref="AI6:AI9"/>
    <mergeCell ref="AJ6:AJ9"/>
    <mergeCell ref="AK6:AK9"/>
    <mergeCell ref="BC6:BC9"/>
    <mergeCell ref="BK6:BK9"/>
    <mergeCell ref="BE6:BE9"/>
    <mergeCell ref="BF6:BF9"/>
    <mergeCell ref="BG6:BG9"/>
    <mergeCell ref="BH6:BH9"/>
    <mergeCell ref="BI6:BI9"/>
  </mergeCells>
  <phoneticPr fontId="3"/>
  <conditionalFormatting sqref="P12:P31">
    <cfRule type="expression" dxfId="21" priority="38">
      <formula>IF(G12=0,P12&gt;=1)</formula>
    </cfRule>
    <cfRule type="expression" dxfId="20" priority="48" stopIfTrue="1">
      <formula>IF(H12&gt;2,P12=0)</formula>
    </cfRule>
  </conditionalFormatting>
  <conditionalFormatting sqref="H12:H31">
    <cfRule type="expression" dxfId="19" priority="39">
      <formula>IF(G12=0,H12&gt;=1)</formula>
    </cfRule>
    <cfRule type="expression" dxfId="18" priority="47">
      <formula>IF(G12=1,H12&lt;1)</formula>
    </cfRule>
  </conditionalFormatting>
  <conditionalFormatting sqref="X12:X31">
    <cfRule type="expression" dxfId="17" priority="37">
      <formula>IF(G12=0,X12&gt;=1)</formula>
    </cfRule>
    <cfRule type="expression" dxfId="16" priority="46" stopIfTrue="1">
      <formula>IF(H12&gt;2,X12=0)</formula>
    </cfRule>
  </conditionalFormatting>
  <conditionalFormatting sqref="BE12:BE31">
    <cfRule type="expression" dxfId="15" priority="45" stopIfTrue="1">
      <formula>IF(H12&gt;2,BE12=0)</formula>
    </cfRule>
  </conditionalFormatting>
  <conditionalFormatting sqref="AI12:AI31">
    <cfRule type="expression" dxfId="14" priority="36">
      <formula>IF(G12=0,AI12&gt;=1)</formula>
    </cfRule>
    <cfRule type="expression" dxfId="13" priority="49" stopIfTrue="1">
      <formula>IF(H12&gt;2,AI12=0)</formula>
    </cfRule>
  </conditionalFormatting>
  <conditionalFormatting sqref="K12:K31">
    <cfRule type="expression" dxfId="12" priority="44">
      <formula>IF(L12+M12&lt;&gt;0,K12=0)</formula>
    </cfRule>
  </conditionalFormatting>
  <conditionalFormatting sqref="L12:L31">
    <cfRule type="expression" dxfId="11" priority="43">
      <formula>IF(K12=1,L12=0)</formula>
    </cfRule>
  </conditionalFormatting>
  <conditionalFormatting sqref="M12:M31">
    <cfRule type="expression" dxfId="10" priority="42">
      <formula>IF(K12=1,M12=0)</formula>
    </cfRule>
  </conditionalFormatting>
  <conditionalFormatting sqref="BL12:BL31 BD12:BD31 AV12:AV31 O12:O31">
    <cfRule type="expression" dxfId="9" priority="41">
      <formula>IF(N12=1,O12="")</formula>
    </cfRule>
  </conditionalFormatting>
  <conditionalFormatting sqref="N12:N31">
    <cfRule type="cellIs" dxfId="8" priority="26" operator="greaterThanOrEqual">
      <formula>2</formula>
    </cfRule>
    <cfRule type="expression" dxfId="7" priority="40">
      <formula>IF(O12&lt;&gt;"",N12=0)</formula>
    </cfRule>
  </conditionalFormatting>
  <conditionalFormatting sqref="AW12:AW31">
    <cfRule type="expression" dxfId="6" priority="35">
      <formula>IF(G12=0,AW12&gt;=1)</formula>
    </cfRule>
  </conditionalFormatting>
  <conditionalFormatting sqref="BE12:BE31">
    <cfRule type="expression" dxfId="5" priority="34">
      <formula>IF(G12=0,BE12&gt;=1)</formula>
    </cfRule>
  </conditionalFormatting>
  <conditionalFormatting sqref="AW12:AW31">
    <cfRule type="expression" dxfId="4" priority="50" stopIfTrue="1">
      <formula>IF(H12&gt;2,AW12=0)</formula>
    </cfRule>
  </conditionalFormatting>
  <conditionalFormatting sqref="AH12:AH31">
    <cfRule type="expression" dxfId="3" priority="33">
      <formula>IF(AG12&gt;=1,AH12="")</formula>
    </cfRule>
  </conditionalFormatting>
  <conditionalFormatting sqref="AG12:AG31 BK12:BK31 BC12:BC31 AU12:AU31">
    <cfRule type="expression" dxfId="2" priority="32">
      <formula>IF(AH12&lt;&gt;"",AG12=0)</formula>
    </cfRule>
  </conditionalFormatting>
  <conditionalFormatting sqref="BF12:BK31 AX12:BC31 AJ12:AU31 Y12:AG31 I12:K31">
    <cfRule type="cellIs" dxfId="1" priority="31" operator="greaterThanOrEqual">
      <formula>2</formula>
    </cfRule>
  </conditionalFormatting>
  <dataValidations count="25">
    <dataValidation type="custom" allowBlank="1" showInputMessage="1" errorTitle="関数セル" error="入力不要" sqref="O5:O6 N5 L5:M6 I11:K11 N11:O11 I5:K5 I10:O10 H5:H11">
      <formula1>"IF(SUM(I11:N11)&gt;0,1,0)"</formula1>
    </dataValidation>
    <dataValidation type="custom" allowBlank="1" showInputMessage="1" showErrorMessage="1" errorTitle="関数セル" error="入力不要" sqref="F12:F31">
      <formula1>"'①協定識別＆②参加者'!F11"</formula1>
    </dataValidation>
    <dataValidation type="custom" allowBlank="1" showInputMessage="1" showErrorMessage="1" errorTitle="関数セル" error="入力不要" sqref="A12:A31">
      <formula1>"'①協定識別＆②参加者'!A11"</formula1>
    </dataValidation>
    <dataValidation type="custom" allowBlank="1" showInputMessage="1" showErrorMessage="1" errorTitle="関数セル" error="入力不要" sqref="B12:B31">
      <formula1>"'①協定識別＆②参加者'!B11"</formula1>
    </dataValidation>
    <dataValidation type="custom" allowBlank="1" showInputMessage="1" showErrorMessage="1" errorTitle="関数セル" error="入力不要" sqref="C12:C31">
      <formula1>"'①協定識別＆②参加者'!C11"</formula1>
    </dataValidation>
    <dataValidation type="custom" allowBlank="1" showInputMessage="1" showErrorMessage="1" errorTitle="関数セル" error="入力不要" sqref="D12:D31">
      <formula1>"'①協定識別＆②参加者'!D11"</formula1>
    </dataValidation>
    <dataValidation type="custom" allowBlank="1" showInputMessage="1" showErrorMessage="1" errorTitle="関数セル" error="入力不要" sqref="E12:E31">
      <formula1>"'①協定識別＆②参加者'!E11"</formula1>
    </dataValidation>
    <dataValidation type="custom" allowBlank="1" showInputMessage="1" showErrorMessage="1" errorTitle="関数セル" error="入力不要" sqref="G12:G31">
      <formula1>"⑤交付金額!G11"</formula1>
    </dataValidation>
    <dataValidation type="list" allowBlank="1" showInputMessage="1" showErrorMessage="1" error="該当する活動を行った場合に「1」を入力" prompt="作成済みの場合「1」を入力" sqref="J12:J31">
      <formula1>"1"</formula1>
    </dataValidation>
    <dataValidation type="list" imeMode="halfAlpha" operator="greaterThanOrEqual" allowBlank="1" showInputMessage="1" showErrorMessage="1" error="該当する場合に「1」を入力。_x000a_該当しない場合は空白。" prompt="作成済みの場合「1」を入力" sqref="I12:I31">
      <formula1>"1"</formula1>
    </dataValidation>
    <dataValidation type="custom" imeMode="halfAlpha" operator="equal" allowBlank="1" showInputMessage="1" showErrorMessage="1" errorTitle="該当事項の合計" error="計算式が入っています。変更しないで下さい。" sqref="AW12:AW31">
      <formula1>"AY14+AZ14+BA14+BB14+BC14+BD14"</formula1>
    </dataValidation>
    <dataValidation type="custom" imeMode="halfAlpha" operator="equal" allowBlank="1" showInputMessage="1" showErrorMessage="1" errorTitle="該当事項の合計" error="計算式が入っています。変更しないで下さい。" sqref="BE12:BE31">
      <formula1>"BG14+BH14+BI14+BJ14+BK14+BL14"</formula1>
    </dataValidation>
    <dataValidation imeMode="halfAlpha" operator="greaterThanOrEqual" allowBlank="1" showInputMessage="1" errorTitle="対応の方向性" error="該当する場合に「1」を入力。_x000a_該当しない場合は空白。" promptTitle="集落の現状" prompt="該当する場合に「1」を入力" sqref="AV12:AV31 BL12:BL31 BD12:BD31"/>
    <dataValidation imeMode="halfAlpha" operator="greaterThanOrEqual" allowBlank="1" showInputMessage="1" errorTitle="集落の現状" error="該当する場合に「1」を入力。_x000a_該当しない場合は空白。" promptTitle="集落の現状" prompt="該当する場合に「1」を入力" sqref="AH12:AH31"/>
    <dataValidation type="custom" imeMode="halfAlpha" operator="equal" allowBlank="1" showInputMessage="1" showErrorMessage="1" errorTitle="協定農用地の将来像の合計" error="計算式が入っています。変更しないで下さい。" sqref="P12:P31">
      <formula1>"R14+S14+T14+U14+V14+W14+X14"</formula1>
    </dataValidation>
    <dataValidation type="custom" imeMode="halfAlpha" operator="equal" allowBlank="1" showInputMessage="1" showErrorMessage="1" errorTitle="該当事項の合計" error="計算式が入っています。変更しないで下さい。" sqref="X12:X31">
      <formula1>"Z14+AA14+AB14+AC14+AD14+AE14+AF14+AG14+AH14"</formula1>
    </dataValidation>
    <dataValidation type="custom" imeMode="halfAlpha" operator="equal" allowBlank="1" showInputMessage="1" showErrorMessage="1" errorTitle="該当事項の合計" error="計算式が入っています。変更しないで下さい。" sqref="AI12:AI31">
      <formula1>"AJ14+AK14+AL14+AM14+AN14+AO14+AS14+AT14+AU14+AP14+AQ14+AR14"</formula1>
    </dataValidation>
    <dataValidation type="whole" operator="greaterThan" showInputMessage="1" showErrorMessage="1" error="当該年度の話し合いの参加者延べ人数を記載" sqref="M12:M31">
      <formula1>0</formula1>
    </dataValidation>
    <dataValidation type="whole" operator="greaterThan" allowBlank="1" showInputMessage="1" showErrorMessage="1" error="当該年度の話し合いの開催回数を記載" sqref="L12:L31">
      <formula1>0</formula1>
    </dataValidation>
    <dataValidation allowBlank="1" showInputMessage="1" errorTitle="集落戦略作成状況" error="「1」、「2」、「3」のいずれかを選択" prompt="その他の具体的な内容を記載" sqref="O12:O31"/>
    <dataValidation type="list" allowBlank="1" showInputMessage="1" showErrorMessage="1" error="該当する活動を行った場合に「1」を入力" prompt="該当する活動を行った場合に「1」を入力" sqref="K12:K31 N12:N31">
      <formula1>"1"</formula1>
    </dataValidation>
    <dataValidation type="whole" imeMode="halfAlpha" operator="greaterThanOrEqual" allowBlank="1" showInputMessage="1" showErrorMessage="1" errorTitle="面積入力セル" error="面積（単位：㎡）を入力して下さい。" promptTitle="農用地の将来像" prompt="面積（単位：㎡）を入力" sqref="Q12:W31">
      <formula1>0</formula1>
    </dataValidation>
    <dataValidation type="list" imeMode="halfAlpha" operator="greaterThanOrEqual" allowBlank="1" showInputMessage="1" showErrorMessage="1" errorTitle="対応の方向性" error="該当する場合に「1」を入力。_x000a_該当しない場合は空白。" promptTitle="集落の現状" prompt="該当する場合に「1」を入力" sqref="AJ12:AU31 BF12:BK31 AX12:BC31">
      <formula1>"1"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集落の現状" prompt="該当する場合に「1」を入力" sqref="Y12:AG31">
      <formula1>"1"</formula1>
    </dataValidation>
    <dataValidation type="list" allowBlank="1" showInputMessage="1" showErrorMessage="1" errorTitle="集落戦略作成状況" error="「1」、「2」、「3」のいずれかを選択" sqref="H12:H31">
      <formula1>"1,2,3"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8" scale="29" fitToHeight="0" orientation="landscape" r:id="rId1"/>
  <headerFooter alignWithMargins="0">
    <oddHeader>&amp;L&amp;20（様式４－１）集落協定ＤＳ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V18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3.5" x14ac:dyDescent="0.15"/>
  <sheetData>
    <row r="1" spans="1:48" x14ac:dyDescent="0.15">
      <c r="A1" s="17" t="s">
        <v>5498</v>
      </c>
      <c r="B1" t="s">
        <v>214</v>
      </c>
      <c r="C1" t="s">
        <v>753</v>
      </c>
      <c r="D1" t="s">
        <v>876</v>
      </c>
      <c r="E1" t="s">
        <v>978</v>
      </c>
      <c r="F1" t="s">
        <v>1083</v>
      </c>
      <c r="G1" t="s">
        <v>1161</v>
      </c>
      <c r="H1" t="s">
        <v>1269</v>
      </c>
      <c r="I1" t="s">
        <v>1445</v>
      </c>
      <c r="J1" t="s">
        <v>1580</v>
      </c>
      <c r="K1" t="s">
        <v>1658</v>
      </c>
      <c r="L1" t="s">
        <v>1764</v>
      </c>
      <c r="M1" t="s">
        <v>1954</v>
      </c>
      <c r="N1" t="s">
        <v>2118</v>
      </c>
      <c r="O1" t="s">
        <v>2307</v>
      </c>
      <c r="P1" t="s">
        <v>2660</v>
      </c>
      <c r="Q1" t="s">
        <v>2741</v>
      </c>
      <c r="R1" t="s">
        <v>3097</v>
      </c>
      <c r="S1" t="s">
        <v>2409</v>
      </c>
      <c r="T1" t="s">
        <v>2502</v>
      </c>
      <c r="U1" t="s">
        <v>2548</v>
      </c>
      <c r="V1" t="s">
        <v>2608</v>
      </c>
      <c r="W1" t="s">
        <v>2971</v>
      </c>
      <c r="X1" t="s">
        <v>3201</v>
      </c>
      <c r="Y1" t="s">
        <v>3364</v>
      </c>
      <c r="Z1" t="s">
        <v>3450</v>
      </c>
      <c r="AA1" t="s">
        <v>3510</v>
      </c>
      <c r="AB1" t="s">
        <v>3591</v>
      </c>
      <c r="AC1" t="s">
        <v>3722</v>
      </c>
      <c r="AD1" t="s">
        <v>3845</v>
      </c>
      <c r="AE1" t="s">
        <v>3962</v>
      </c>
      <c r="AF1" t="s">
        <v>4050</v>
      </c>
      <c r="AG1" t="s">
        <v>4105</v>
      </c>
      <c r="AH1" t="s">
        <v>4163</v>
      </c>
      <c r="AI1" t="s">
        <v>4246</v>
      </c>
      <c r="AJ1" t="s">
        <v>4315</v>
      </c>
      <c r="AK1" t="s">
        <v>4375</v>
      </c>
      <c r="AL1" t="s">
        <v>4449</v>
      </c>
      <c r="AM1" t="s">
        <v>4503</v>
      </c>
      <c r="AN1" t="s">
        <v>4564</v>
      </c>
      <c r="AO1" t="s">
        <v>4668</v>
      </c>
      <c r="AP1" t="s">
        <v>4845</v>
      </c>
      <c r="AQ1" t="s">
        <v>4907</v>
      </c>
      <c r="AR1" t="s">
        <v>5497</v>
      </c>
      <c r="AS1" t="s">
        <v>5104</v>
      </c>
      <c r="AT1" t="s">
        <v>5161</v>
      </c>
      <c r="AU1" t="s">
        <v>5239</v>
      </c>
      <c r="AV1" t="s">
        <v>5369</v>
      </c>
    </row>
    <row r="2" spans="1:48" x14ac:dyDescent="0.15">
      <c r="A2" t="s">
        <v>214</v>
      </c>
      <c r="B2" t="s">
        <v>217</v>
      </c>
      <c r="C2" t="s">
        <v>756</v>
      </c>
      <c r="D2" t="s">
        <v>879</v>
      </c>
      <c r="E2" t="s">
        <v>981</v>
      </c>
      <c r="F2" t="s">
        <v>1086</v>
      </c>
      <c r="G2" t="s">
        <v>1164</v>
      </c>
      <c r="H2" t="s">
        <v>1272</v>
      </c>
      <c r="I2" t="s">
        <v>1448</v>
      </c>
      <c r="J2" t="s">
        <v>1583</v>
      </c>
      <c r="K2" t="s">
        <v>1661</v>
      </c>
      <c r="L2" t="s">
        <v>1767</v>
      </c>
      <c r="M2" t="s">
        <v>1957</v>
      </c>
      <c r="N2" t="s">
        <v>2121</v>
      </c>
      <c r="O2" t="s">
        <v>2310</v>
      </c>
      <c r="P2" t="s">
        <v>2663</v>
      </c>
      <c r="Q2" t="s">
        <v>2744</v>
      </c>
      <c r="R2" t="s">
        <v>3100</v>
      </c>
      <c r="S2" t="s">
        <v>2412</v>
      </c>
      <c r="T2" t="s">
        <v>2505</v>
      </c>
      <c r="U2" t="s">
        <v>2551</v>
      </c>
      <c r="V2" t="s">
        <v>2611</v>
      </c>
      <c r="W2" t="s">
        <v>2974</v>
      </c>
      <c r="X2" t="s">
        <v>3204</v>
      </c>
      <c r="Y2" t="s">
        <v>3367</v>
      </c>
      <c r="Z2" t="s">
        <v>3453</v>
      </c>
      <c r="AA2" t="s">
        <v>3513</v>
      </c>
      <c r="AB2" t="s">
        <v>3594</v>
      </c>
      <c r="AC2" t="s">
        <v>3725</v>
      </c>
      <c r="AD2" t="s">
        <v>3848</v>
      </c>
      <c r="AE2" t="s">
        <v>3965</v>
      </c>
      <c r="AF2" t="s">
        <v>4053</v>
      </c>
      <c r="AG2" t="s">
        <v>4108</v>
      </c>
      <c r="AH2" t="s">
        <v>4166</v>
      </c>
      <c r="AI2" t="s">
        <v>4249</v>
      </c>
      <c r="AJ2" t="s">
        <v>4318</v>
      </c>
      <c r="AK2" t="s">
        <v>4378</v>
      </c>
      <c r="AL2" t="s">
        <v>4452</v>
      </c>
      <c r="AM2" t="s">
        <v>4506</v>
      </c>
      <c r="AN2" t="s">
        <v>4567</v>
      </c>
      <c r="AO2" t="s">
        <v>4671</v>
      </c>
      <c r="AP2" t="s">
        <v>4848</v>
      </c>
      <c r="AQ2" t="s">
        <v>4910</v>
      </c>
      <c r="AR2" t="s">
        <v>4975</v>
      </c>
      <c r="AS2" t="s">
        <v>5107</v>
      </c>
      <c r="AT2" t="s">
        <v>5164</v>
      </c>
      <c r="AU2" t="s">
        <v>5242</v>
      </c>
      <c r="AV2" t="s">
        <v>5372</v>
      </c>
    </row>
    <row r="3" spans="1:48" x14ac:dyDescent="0.15">
      <c r="A3" t="s">
        <v>753</v>
      </c>
      <c r="B3" t="s">
        <v>220</v>
      </c>
      <c r="C3" t="s">
        <v>759</v>
      </c>
      <c r="D3" t="s">
        <v>882</v>
      </c>
      <c r="E3" t="s">
        <v>984</v>
      </c>
      <c r="F3" t="s">
        <v>1089</v>
      </c>
      <c r="G3" t="s">
        <v>1167</v>
      </c>
      <c r="H3" t="s">
        <v>1275</v>
      </c>
      <c r="I3" t="s">
        <v>1451</v>
      </c>
      <c r="J3" t="s">
        <v>1586</v>
      </c>
      <c r="K3" t="s">
        <v>1664</v>
      </c>
      <c r="L3" t="s">
        <v>1770</v>
      </c>
      <c r="M3" t="s">
        <v>1960</v>
      </c>
      <c r="N3" t="s">
        <v>2124</v>
      </c>
      <c r="O3" t="s">
        <v>2313</v>
      </c>
      <c r="P3" t="s">
        <v>2666</v>
      </c>
      <c r="Q3" t="s">
        <v>2747</v>
      </c>
      <c r="R3" t="s">
        <v>3103</v>
      </c>
      <c r="S3" t="s">
        <v>2415</v>
      </c>
      <c r="T3" t="s">
        <v>2508</v>
      </c>
      <c r="U3" t="s">
        <v>2554</v>
      </c>
      <c r="V3" t="s">
        <v>2614</v>
      </c>
      <c r="W3" t="s">
        <v>2977</v>
      </c>
      <c r="X3" t="s">
        <v>3207</v>
      </c>
      <c r="Y3" t="s">
        <v>3370</v>
      </c>
      <c r="Z3" t="s">
        <v>3456</v>
      </c>
      <c r="AA3" t="s">
        <v>3516</v>
      </c>
      <c r="AB3" t="s">
        <v>3597</v>
      </c>
      <c r="AC3" t="s">
        <v>3728</v>
      </c>
      <c r="AD3" t="s">
        <v>3851</v>
      </c>
      <c r="AE3" t="s">
        <v>3968</v>
      </c>
      <c r="AF3" t="s">
        <v>4056</v>
      </c>
      <c r="AG3" t="s">
        <v>4111</v>
      </c>
      <c r="AH3" t="s">
        <v>4169</v>
      </c>
      <c r="AI3" t="s">
        <v>4252</v>
      </c>
      <c r="AJ3" t="s">
        <v>4321</v>
      </c>
      <c r="AK3" t="s">
        <v>4381</v>
      </c>
      <c r="AL3" t="s">
        <v>4455</v>
      </c>
      <c r="AM3" t="s">
        <v>4509</v>
      </c>
      <c r="AN3" t="s">
        <v>4570</v>
      </c>
      <c r="AO3" t="s">
        <v>4674</v>
      </c>
      <c r="AP3" t="s">
        <v>4851</v>
      </c>
      <c r="AQ3" t="s">
        <v>4913</v>
      </c>
      <c r="AR3" t="s">
        <v>4978</v>
      </c>
      <c r="AS3" t="s">
        <v>5110</v>
      </c>
      <c r="AT3" t="s">
        <v>5167</v>
      </c>
      <c r="AU3" t="s">
        <v>5245</v>
      </c>
      <c r="AV3" t="s">
        <v>5375</v>
      </c>
    </row>
    <row r="4" spans="1:48" x14ac:dyDescent="0.15">
      <c r="A4" t="s">
        <v>876</v>
      </c>
      <c r="B4" t="s">
        <v>223</v>
      </c>
      <c r="C4" t="s">
        <v>762</v>
      </c>
      <c r="D4" t="s">
        <v>885</v>
      </c>
      <c r="E4" t="s">
        <v>987</v>
      </c>
      <c r="F4" t="s">
        <v>1092</v>
      </c>
      <c r="G4" t="s">
        <v>1170</v>
      </c>
      <c r="H4" t="s">
        <v>1278</v>
      </c>
      <c r="I4" t="s">
        <v>1454</v>
      </c>
      <c r="J4" t="s">
        <v>1589</v>
      </c>
      <c r="K4" t="s">
        <v>1667</v>
      </c>
      <c r="L4" t="s">
        <v>1773</v>
      </c>
      <c r="M4" t="s">
        <v>1963</v>
      </c>
      <c r="N4" t="s">
        <v>2127</v>
      </c>
      <c r="O4" t="s">
        <v>2316</v>
      </c>
      <c r="P4" t="s">
        <v>2669</v>
      </c>
      <c r="Q4" t="s">
        <v>2750</v>
      </c>
      <c r="R4" t="s">
        <v>3106</v>
      </c>
      <c r="S4" t="s">
        <v>2418</v>
      </c>
      <c r="T4" t="s">
        <v>2511</v>
      </c>
      <c r="U4" t="s">
        <v>2557</v>
      </c>
      <c r="V4" t="s">
        <v>2617</v>
      </c>
      <c r="W4" t="s">
        <v>2980</v>
      </c>
      <c r="X4" t="s">
        <v>3210</v>
      </c>
      <c r="Y4" t="s">
        <v>3373</v>
      </c>
      <c r="Z4" t="s">
        <v>3459</v>
      </c>
      <c r="AA4" t="s">
        <v>3519</v>
      </c>
      <c r="AB4" t="s">
        <v>3599</v>
      </c>
      <c r="AC4" t="s">
        <v>3731</v>
      </c>
      <c r="AD4" t="s">
        <v>3854</v>
      </c>
      <c r="AE4" t="s">
        <v>3971</v>
      </c>
      <c r="AF4" t="s">
        <v>4059</v>
      </c>
      <c r="AG4" t="s">
        <v>4114</v>
      </c>
      <c r="AH4" t="s">
        <v>4172</v>
      </c>
      <c r="AI4" t="s">
        <v>4255</v>
      </c>
      <c r="AJ4" t="s">
        <v>4324</v>
      </c>
      <c r="AK4" t="s">
        <v>4384</v>
      </c>
      <c r="AL4" t="s">
        <v>4458</v>
      </c>
      <c r="AM4" t="s">
        <v>4512</v>
      </c>
      <c r="AN4" t="s">
        <v>4573</v>
      </c>
      <c r="AO4" t="s">
        <v>4677</v>
      </c>
      <c r="AP4" t="s">
        <v>4854</v>
      </c>
      <c r="AQ4" t="s">
        <v>4916</v>
      </c>
      <c r="AR4" t="s">
        <v>4981</v>
      </c>
      <c r="AS4" t="s">
        <v>5113</v>
      </c>
      <c r="AT4" t="s">
        <v>5170</v>
      </c>
      <c r="AU4" t="s">
        <v>5248</v>
      </c>
      <c r="AV4" t="s">
        <v>5378</v>
      </c>
    </row>
    <row r="5" spans="1:48" x14ac:dyDescent="0.15">
      <c r="A5" t="s">
        <v>978</v>
      </c>
      <c r="B5" t="s">
        <v>226</v>
      </c>
      <c r="C5" t="s">
        <v>765</v>
      </c>
      <c r="D5" t="s">
        <v>888</v>
      </c>
      <c r="E5" t="s">
        <v>990</v>
      </c>
      <c r="F5" t="s">
        <v>1095</v>
      </c>
      <c r="G5" t="s">
        <v>1173</v>
      </c>
      <c r="H5" t="s">
        <v>1281</v>
      </c>
      <c r="I5" t="s">
        <v>1457</v>
      </c>
      <c r="J5" t="s">
        <v>1592</v>
      </c>
      <c r="K5" t="s">
        <v>1670</v>
      </c>
      <c r="L5" t="s">
        <v>1776</v>
      </c>
      <c r="M5" t="s">
        <v>1966</v>
      </c>
      <c r="N5" t="s">
        <v>2130</v>
      </c>
      <c r="O5" t="s">
        <v>2319</v>
      </c>
      <c r="P5" t="s">
        <v>2672</v>
      </c>
      <c r="Q5" t="s">
        <v>2753</v>
      </c>
      <c r="R5" t="s">
        <v>3109</v>
      </c>
      <c r="S5" t="s">
        <v>2421</v>
      </c>
      <c r="T5" t="s">
        <v>2514</v>
      </c>
      <c r="U5" t="s">
        <v>2560</v>
      </c>
      <c r="V5" t="s">
        <v>2620</v>
      </c>
      <c r="W5" t="s">
        <v>2983</v>
      </c>
      <c r="X5" t="s">
        <v>3213</v>
      </c>
      <c r="Y5" t="s">
        <v>3376</v>
      </c>
      <c r="Z5" t="s">
        <v>3462</v>
      </c>
      <c r="AA5" t="s">
        <v>3522</v>
      </c>
      <c r="AB5" t="s">
        <v>3602</v>
      </c>
      <c r="AC5" t="s">
        <v>3734</v>
      </c>
      <c r="AD5" t="s">
        <v>3857</v>
      </c>
      <c r="AE5" t="s">
        <v>3974</v>
      </c>
      <c r="AF5" t="s">
        <v>4062</v>
      </c>
      <c r="AG5" t="s">
        <v>4117</v>
      </c>
      <c r="AH5" t="s">
        <v>4175</v>
      </c>
      <c r="AI5" t="s">
        <v>4258</v>
      </c>
      <c r="AJ5" t="s">
        <v>4327</v>
      </c>
      <c r="AK5" t="s">
        <v>4387</v>
      </c>
      <c r="AL5" t="s">
        <v>4461</v>
      </c>
      <c r="AM5" t="s">
        <v>4515</v>
      </c>
      <c r="AN5" t="s">
        <v>4576</v>
      </c>
      <c r="AO5" t="s">
        <v>4680</v>
      </c>
      <c r="AP5" t="s">
        <v>4857</v>
      </c>
      <c r="AQ5" t="s">
        <v>4919</v>
      </c>
      <c r="AR5" t="s">
        <v>4984</v>
      </c>
      <c r="AS5" t="s">
        <v>5116</v>
      </c>
      <c r="AT5" t="s">
        <v>5173</v>
      </c>
      <c r="AU5" t="s">
        <v>5251</v>
      </c>
      <c r="AV5" t="s">
        <v>5381</v>
      </c>
    </row>
    <row r="6" spans="1:48" x14ac:dyDescent="0.15">
      <c r="A6" t="s">
        <v>1083</v>
      </c>
      <c r="B6" t="s">
        <v>229</v>
      </c>
      <c r="C6" t="s">
        <v>768</v>
      </c>
      <c r="D6" t="s">
        <v>891</v>
      </c>
      <c r="E6" t="s">
        <v>993</v>
      </c>
      <c r="F6" t="s">
        <v>1098</v>
      </c>
      <c r="G6" t="s">
        <v>1176</v>
      </c>
      <c r="H6" t="s">
        <v>1284</v>
      </c>
      <c r="I6" t="s">
        <v>1460</v>
      </c>
      <c r="J6" t="s">
        <v>1595</v>
      </c>
      <c r="K6" t="s">
        <v>1673</v>
      </c>
      <c r="L6" t="s">
        <v>1779</v>
      </c>
      <c r="M6" t="s">
        <v>1969</v>
      </c>
      <c r="N6" t="s">
        <v>2133</v>
      </c>
      <c r="O6" t="s">
        <v>2322</v>
      </c>
      <c r="P6" t="s">
        <v>2675</v>
      </c>
      <c r="Q6" t="s">
        <v>2756</v>
      </c>
      <c r="R6" t="s">
        <v>3112</v>
      </c>
      <c r="S6" t="s">
        <v>2424</v>
      </c>
      <c r="T6" t="s">
        <v>2517</v>
      </c>
      <c r="U6" t="s">
        <v>2563</v>
      </c>
      <c r="V6" t="s">
        <v>2623</v>
      </c>
      <c r="W6" t="s">
        <v>2986</v>
      </c>
      <c r="X6" t="s">
        <v>3216</v>
      </c>
      <c r="Y6" t="s">
        <v>3379</v>
      </c>
      <c r="Z6" t="s">
        <v>3465</v>
      </c>
      <c r="AA6" t="s">
        <v>3525</v>
      </c>
      <c r="AB6" t="s">
        <v>3605</v>
      </c>
      <c r="AC6" t="s">
        <v>3737</v>
      </c>
      <c r="AD6" t="s">
        <v>3860</v>
      </c>
      <c r="AE6" t="s">
        <v>3977</v>
      </c>
      <c r="AF6" t="s">
        <v>4065</v>
      </c>
      <c r="AG6" t="s">
        <v>4120</v>
      </c>
      <c r="AH6" t="s">
        <v>4178</v>
      </c>
      <c r="AI6" t="s">
        <v>4261</v>
      </c>
      <c r="AJ6" t="s">
        <v>4330</v>
      </c>
      <c r="AK6" t="s">
        <v>4390</v>
      </c>
      <c r="AL6" t="s">
        <v>4464</v>
      </c>
      <c r="AM6" t="s">
        <v>4518</v>
      </c>
      <c r="AN6" t="s">
        <v>4579</v>
      </c>
      <c r="AO6" t="s">
        <v>4683</v>
      </c>
      <c r="AP6" t="s">
        <v>4860</v>
      </c>
      <c r="AQ6" t="s">
        <v>4922</v>
      </c>
      <c r="AR6" t="s">
        <v>4987</v>
      </c>
      <c r="AS6" t="s">
        <v>5119</v>
      </c>
      <c r="AT6" t="s">
        <v>5176</v>
      </c>
      <c r="AU6" t="s">
        <v>5254</v>
      </c>
      <c r="AV6" t="s">
        <v>5384</v>
      </c>
    </row>
    <row r="7" spans="1:48" x14ac:dyDescent="0.15">
      <c r="A7" t="s">
        <v>1161</v>
      </c>
      <c r="B7" t="s">
        <v>232</v>
      </c>
      <c r="C7" t="s">
        <v>771</v>
      </c>
      <c r="D7" t="s">
        <v>894</v>
      </c>
      <c r="E7" t="s">
        <v>996</v>
      </c>
      <c r="F7" t="s">
        <v>1101</v>
      </c>
      <c r="G7" t="s">
        <v>1179</v>
      </c>
      <c r="H7" t="s">
        <v>1287</v>
      </c>
      <c r="I7" t="s">
        <v>1463</v>
      </c>
      <c r="J7" t="s">
        <v>1598</v>
      </c>
      <c r="K7" t="s">
        <v>1676</v>
      </c>
      <c r="L7" t="s">
        <v>1782</v>
      </c>
      <c r="M7" t="s">
        <v>1972</v>
      </c>
      <c r="N7" t="s">
        <v>2136</v>
      </c>
      <c r="O7" t="s">
        <v>2325</v>
      </c>
      <c r="P7" t="s">
        <v>2678</v>
      </c>
      <c r="Q7" t="s">
        <v>2759</v>
      </c>
      <c r="R7" t="s">
        <v>3115</v>
      </c>
      <c r="S7" t="s">
        <v>2427</v>
      </c>
      <c r="T7" t="s">
        <v>2520</v>
      </c>
      <c r="U7" t="s">
        <v>2566</v>
      </c>
      <c r="V7" t="s">
        <v>2626</v>
      </c>
      <c r="W7" t="s">
        <v>2989</v>
      </c>
      <c r="X7" t="s">
        <v>3219</v>
      </c>
      <c r="Y7" t="s">
        <v>3382</v>
      </c>
      <c r="Z7" t="s">
        <v>3468</v>
      </c>
      <c r="AA7" t="s">
        <v>3528</v>
      </c>
      <c r="AB7" t="s">
        <v>3608</v>
      </c>
      <c r="AC7" t="s">
        <v>3740</v>
      </c>
      <c r="AD7" t="s">
        <v>3863</v>
      </c>
      <c r="AE7" t="s">
        <v>3980</v>
      </c>
      <c r="AF7" t="s">
        <v>4068</v>
      </c>
      <c r="AG7" t="s">
        <v>4123</v>
      </c>
      <c r="AH7" t="s">
        <v>4181</v>
      </c>
      <c r="AI7" t="s">
        <v>4264</v>
      </c>
      <c r="AJ7" t="s">
        <v>4333</v>
      </c>
      <c r="AK7" t="s">
        <v>4393</v>
      </c>
      <c r="AL7" t="s">
        <v>4467</v>
      </c>
      <c r="AM7" t="s">
        <v>4521</v>
      </c>
      <c r="AN7" t="s">
        <v>4582</v>
      </c>
      <c r="AO7" t="s">
        <v>4686</v>
      </c>
      <c r="AP7" t="s">
        <v>4863</v>
      </c>
      <c r="AQ7" t="s">
        <v>4925</v>
      </c>
      <c r="AR7" t="s">
        <v>4990</v>
      </c>
      <c r="AS7" t="s">
        <v>5122</v>
      </c>
      <c r="AT7" t="s">
        <v>5179</v>
      </c>
      <c r="AU7" t="s">
        <v>5256</v>
      </c>
      <c r="AV7" t="s">
        <v>5387</v>
      </c>
    </row>
    <row r="8" spans="1:48" x14ac:dyDescent="0.15">
      <c r="A8" t="s">
        <v>1269</v>
      </c>
      <c r="B8" t="s">
        <v>235</v>
      </c>
      <c r="C8" t="s">
        <v>774</v>
      </c>
      <c r="D8" t="s">
        <v>897</v>
      </c>
      <c r="E8" t="s">
        <v>999</v>
      </c>
      <c r="F8" t="s">
        <v>1104</v>
      </c>
      <c r="G8" t="s">
        <v>1182</v>
      </c>
      <c r="H8" t="s">
        <v>1290</v>
      </c>
      <c r="I8" t="s">
        <v>1466</v>
      </c>
      <c r="J8" t="s">
        <v>1601</v>
      </c>
      <c r="K8" t="s">
        <v>1679</v>
      </c>
      <c r="L8" t="s">
        <v>1785</v>
      </c>
      <c r="M8" t="s">
        <v>1975</v>
      </c>
      <c r="N8" t="s">
        <v>2139</v>
      </c>
      <c r="O8" t="s">
        <v>2328</v>
      </c>
      <c r="P8" t="s">
        <v>2681</v>
      </c>
      <c r="Q8" t="s">
        <v>2762</v>
      </c>
      <c r="R8" t="s">
        <v>3118</v>
      </c>
      <c r="S8" t="s">
        <v>2430</v>
      </c>
      <c r="T8" t="s">
        <v>2523</v>
      </c>
      <c r="U8" t="s">
        <v>2569</v>
      </c>
      <c r="V8" t="s">
        <v>2629</v>
      </c>
      <c r="W8" t="s">
        <v>2992</v>
      </c>
      <c r="X8" t="s">
        <v>3222</v>
      </c>
      <c r="Y8" t="s">
        <v>3385</v>
      </c>
      <c r="Z8" t="s">
        <v>3471</v>
      </c>
      <c r="AA8" t="s">
        <v>3531</v>
      </c>
      <c r="AB8" t="s">
        <v>3611</v>
      </c>
      <c r="AC8" t="s">
        <v>3743</v>
      </c>
      <c r="AD8" t="s">
        <v>3866</v>
      </c>
      <c r="AE8" t="s">
        <v>3983</v>
      </c>
      <c r="AF8" t="s">
        <v>4070</v>
      </c>
      <c r="AG8" t="s">
        <v>4126</v>
      </c>
      <c r="AH8" t="s">
        <v>4184</v>
      </c>
      <c r="AI8" t="s">
        <v>2205</v>
      </c>
      <c r="AJ8" t="s">
        <v>4336</v>
      </c>
      <c r="AK8" t="s">
        <v>4396</v>
      </c>
      <c r="AL8" t="s">
        <v>4470</v>
      </c>
      <c r="AM8" t="s">
        <v>4524</v>
      </c>
      <c r="AN8" t="s">
        <v>4585</v>
      </c>
      <c r="AO8" t="s">
        <v>4689</v>
      </c>
      <c r="AP8" t="s">
        <v>4866</v>
      </c>
      <c r="AQ8" t="s">
        <v>4928</v>
      </c>
      <c r="AR8" t="s">
        <v>4993</v>
      </c>
      <c r="AS8" t="s">
        <v>5125</v>
      </c>
      <c r="AT8" t="s">
        <v>5182</v>
      </c>
      <c r="AU8" t="s">
        <v>5259</v>
      </c>
      <c r="AV8" t="s">
        <v>5390</v>
      </c>
    </row>
    <row r="9" spans="1:48" x14ac:dyDescent="0.15">
      <c r="A9" t="s">
        <v>1445</v>
      </c>
      <c r="B9" t="s">
        <v>238</v>
      </c>
      <c r="C9" t="s">
        <v>777</v>
      </c>
      <c r="D9" t="s">
        <v>900</v>
      </c>
      <c r="E9" t="s">
        <v>1002</v>
      </c>
      <c r="F9" t="s">
        <v>1107</v>
      </c>
      <c r="G9" t="s">
        <v>1185</v>
      </c>
      <c r="H9" t="s">
        <v>1293</v>
      </c>
      <c r="I9" t="s">
        <v>1469</v>
      </c>
      <c r="J9" t="s">
        <v>1604</v>
      </c>
      <c r="K9" t="s">
        <v>1682</v>
      </c>
      <c r="L9" t="s">
        <v>1788</v>
      </c>
      <c r="M9" t="s">
        <v>1978</v>
      </c>
      <c r="N9" t="s">
        <v>2142</v>
      </c>
      <c r="O9" t="s">
        <v>2331</v>
      </c>
      <c r="P9" t="s">
        <v>2684</v>
      </c>
      <c r="Q9" t="s">
        <v>2765</v>
      </c>
      <c r="R9" t="s">
        <v>3121</v>
      </c>
      <c r="S9" t="s">
        <v>2433</v>
      </c>
      <c r="T9" t="s">
        <v>2526</v>
      </c>
      <c r="U9" t="s">
        <v>2572</v>
      </c>
      <c r="V9" t="s">
        <v>2632</v>
      </c>
      <c r="W9" t="s">
        <v>2995</v>
      </c>
      <c r="X9" t="s">
        <v>3225</v>
      </c>
      <c r="Y9" t="s">
        <v>3388</v>
      </c>
      <c r="Z9" t="s">
        <v>3474</v>
      </c>
      <c r="AA9" t="s">
        <v>3534</v>
      </c>
      <c r="AB9" t="s">
        <v>3614</v>
      </c>
      <c r="AC9" t="s">
        <v>3746</v>
      </c>
      <c r="AD9" t="s">
        <v>3869</v>
      </c>
      <c r="AE9" t="s">
        <v>3986</v>
      </c>
      <c r="AF9" t="s">
        <v>4073</v>
      </c>
      <c r="AG9" t="s">
        <v>4129</v>
      </c>
      <c r="AH9" t="s">
        <v>4187</v>
      </c>
      <c r="AI9" t="s">
        <v>4268</v>
      </c>
      <c r="AJ9" t="s">
        <v>4339</v>
      </c>
      <c r="AK9" t="s">
        <v>4399</v>
      </c>
      <c r="AL9" t="s">
        <v>4473</v>
      </c>
      <c r="AM9" t="s">
        <v>4527</v>
      </c>
      <c r="AN9" t="s">
        <v>4588</v>
      </c>
      <c r="AO9" t="s">
        <v>4692</v>
      </c>
      <c r="AP9" t="s">
        <v>4868</v>
      </c>
      <c r="AQ9" t="s">
        <v>4931</v>
      </c>
      <c r="AR9" t="s">
        <v>4996</v>
      </c>
      <c r="AS9" t="s">
        <v>5128</v>
      </c>
      <c r="AT9" t="s">
        <v>5185</v>
      </c>
      <c r="AU9" t="s">
        <v>5262</v>
      </c>
      <c r="AV9" t="s">
        <v>5393</v>
      </c>
    </row>
    <row r="10" spans="1:48" x14ac:dyDescent="0.15">
      <c r="A10" t="s">
        <v>1580</v>
      </c>
      <c r="B10" t="s">
        <v>241</v>
      </c>
      <c r="C10" t="s">
        <v>780</v>
      </c>
      <c r="D10" t="s">
        <v>903</v>
      </c>
      <c r="E10" t="s">
        <v>1005</v>
      </c>
      <c r="F10" t="s">
        <v>1110</v>
      </c>
      <c r="G10" t="s">
        <v>1188</v>
      </c>
      <c r="H10" t="s">
        <v>1296</v>
      </c>
      <c r="I10" t="s">
        <v>1472</v>
      </c>
      <c r="J10" t="s">
        <v>1607</v>
      </c>
      <c r="K10" t="s">
        <v>1685</v>
      </c>
      <c r="L10" t="s">
        <v>1791</v>
      </c>
      <c r="M10" t="s">
        <v>1981</v>
      </c>
      <c r="N10" t="s">
        <v>2145</v>
      </c>
      <c r="O10" t="s">
        <v>2334</v>
      </c>
      <c r="P10" t="s">
        <v>2686</v>
      </c>
      <c r="Q10" t="s">
        <v>2768</v>
      </c>
      <c r="R10" t="s">
        <v>3124</v>
      </c>
      <c r="S10" t="s">
        <v>2436</v>
      </c>
      <c r="T10" t="s">
        <v>2529</v>
      </c>
      <c r="U10" t="s">
        <v>2575</v>
      </c>
      <c r="V10" t="s">
        <v>2635</v>
      </c>
      <c r="W10" t="s">
        <v>2998</v>
      </c>
      <c r="X10" t="s">
        <v>3228</v>
      </c>
      <c r="Y10" t="s">
        <v>3391</v>
      </c>
      <c r="Z10" t="s">
        <v>3477</v>
      </c>
      <c r="AA10" t="s">
        <v>3537</v>
      </c>
      <c r="AB10" t="s">
        <v>3617</v>
      </c>
      <c r="AC10" t="s">
        <v>3749</v>
      </c>
      <c r="AD10" t="s">
        <v>3872</v>
      </c>
      <c r="AE10" t="s">
        <v>3989</v>
      </c>
      <c r="AF10" t="s">
        <v>4076</v>
      </c>
      <c r="AG10" t="s">
        <v>4132</v>
      </c>
      <c r="AH10" t="s">
        <v>4190</v>
      </c>
      <c r="AI10" t="s">
        <v>4270</v>
      </c>
      <c r="AJ10" t="s">
        <v>4342</v>
      </c>
      <c r="AK10" t="s">
        <v>4401</v>
      </c>
      <c r="AL10" t="s">
        <v>4476</v>
      </c>
      <c r="AM10" t="s">
        <v>4530</v>
      </c>
      <c r="AN10" t="s">
        <v>4591</v>
      </c>
      <c r="AO10" t="s">
        <v>4695</v>
      </c>
      <c r="AP10" t="s">
        <v>4871</v>
      </c>
      <c r="AQ10" t="s">
        <v>4933</v>
      </c>
      <c r="AR10" t="s">
        <v>4999</v>
      </c>
      <c r="AS10" t="s">
        <v>5131</v>
      </c>
      <c r="AT10" t="s">
        <v>5188</v>
      </c>
      <c r="AU10" t="s">
        <v>5265</v>
      </c>
      <c r="AV10" t="s">
        <v>5396</v>
      </c>
    </row>
    <row r="11" spans="1:48" x14ac:dyDescent="0.15">
      <c r="A11" t="s">
        <v>1658</v>
      </c>
      <c r="B11" t="s">
        <v>244</v>
      </c>
      <c r="C11" t="s">
        <v>783</v>
      </c>
      <c r="D11" t="s">
        <v>906</v>
      </c>
      <c r="E11" t="s">
        <v>1008</v>
      </c>
      <c r="F11" t="s">
        <v>1113</v>
      </c>
      <c r="G11" t="s">
        <v>1191</v>
      </c>
      <c r="H11" t="s">
        <v>1299</v>
      </c>
      <c r="I11" t="s">
        <v>1475</v>
      </c>
      <c r="J11" t="s">
        <v>1610</v>
      </c>
      <c r="K11" t="s">
        <v>1688</v>
      </c>
      <c r="L11" t="s">
        <v>1794</v>
      </c>
      <c r="M11" t="s">
        <v>1984</v>
      </c>
      <c r="N11" t="s">
        <v>2148</v>
      </c>
      <c r="O11" t="s">
        <v>2337</v>
      </c>
      <c r="P11" t="s">
        <v>2689</v>
      </c>
      <c r="Q11" t="s">
        <v>2771</v>
      </c>
      <c r="R11" t="s">
        <v>3127</v>
      </c>
      <c r="S11" t="s">
        <v>2439</v>
      </c>
      <c r="T11" t="s">
        <v>2532</v>
      </c>
      <c r="U11" t="s">
        <v>2578</v>
      </c>
      <c r="V11" t="s">
        <v>2638</v>
      </c>
      <c r="W11" t="s">
        <v>3001</v>
      </c>
      <c r="X11" t="s">
        <v>3231</v>
      </c>
      <c r="Y11" t="s">
        <v>3394</v>
      </c>
      <c r="Z11" t="s">
        <v>3480</v>
      </c>
      <c r="AA11" t="s">
        <v>3540</v>
      </c>
      <c r="AB11" t="s">
        <v>3620</v>
      </c>
      <c r="AC11" t="s">
        <v>3752</v>
      </c>
      <c r="AD11" t="s">
        <v>3875</v>
      </c>
      <c r="AE11" t="s">
        <v>3992</v>
      </c>
      <c r="AF11" t="s">
        <v>4079</v>
      </c>
      <c r="AG11" t="s">
        <v>4135</v>
      </c>
      <c r="AH11" t="s">
        <v>4193</v>
      </c>
      <c r="AI11" t="s">
        <v>4273</v>
      </c>
      <c r="AJ11" t="s">
        <v>4345</v>
      </c>
      <c r="AK11" t="s">
        <v>4404</v>
      </c>
      <c r="AL11" t="s">
        <v>4479</v>
      </c>
      <c r="AM11" t="s">
        <v>4533</v>
      </c>
      <c r="AN11" t="s">
        <v>4594</v>
      </c>
      <c r="AO11" t="s">
        <v>4698</v>
      </c>
      <c r="AP11" t="s">
        <v>4874</v>
      </c>
      <c r="AQ11" t="s">
        <v>4936</v>
      </c>
      <c r="AR11" t="s">
        <v>5002</v>
      </c>
      <c r="AS11" t="s">
        <v>5134</v>
      </c>
      <c r="AT11" t="s">
        <v>5191</v>
      </c>
      <c r="AU11" t="s">
        <v>5268</v>
      </c>
      <c r="AV11" t="s">
        <v>5399</v>
      </c>
    </row>
    <row r="12" spans="1:48" x14ac:dyDescent="0.15">
      <c r="A12" t="s">
        <v>1764</v>
      </c>
      <c r="B12" t="s">
        <v>247</v>
      </c>
      <c r="C12" t="s">
        <v>786</v>
      </c>
      <c r="D12" t="s">
        <v>909</v>
      </c>
      <c r="E12" t="s">
        <v>1011</v>
      </c>
      <c r="F12" t="s">
        <v>1116</v>
      </c>
      <c r="G12" t="s">
        <v>1194</v>
      </c>
      <c r="H12" t="s">
        <v>1302</v>
      </c>
      <c r="I12" t="s">
        <v>1478</v>
      </c>
      <c r="J12" t="s">
        <v>1613</v>
      </c>
      <c r="K12" t="s">
        <v>1691</v>
      </c>
      <c r="L12" t="s">
        <v>1797</v>
      </c>
      <c r="M12" t="s">
        <v>1987</v>
      </c>
      <c r="N12" t="s">
        <v>2151</v>
      </c>
      <c r="O12" t="s">
        <v>2340</v>
      </c>
      <c r="P12" t="s">
        <v>2692</v>
      </c>
      <c r="Q12" t="s">
        <v>2774</v>
      </c>
      <c r="R12" t="s">
        <v>3130</v>
      </c>
      <c r="S12" t="s">
        <v>2442</v>
      </c>
      <c r="T12" t="s">
        <v>2535</v>
      </c>
      <c r="U12" t="s">
        <v>2581</v>
      </c>
      <c r="V12" t="s">
        <v>702</v>
      </c>
      <c r="W12" t="s">
        <v>3004</v>
      </c>
      <c r="X12" t="s">
        <v>3234</v>
      </c>
      <c r="Y12" t="s">
        <v>3397</v>
      </c>
      <c r="Z12" t="s">
        <v>3483</v>
      </c>
      <c r="AA12" t="s">
        <v>3543</v>
      </c>
      <c r="AB12" t="s">
        <v>3623</v>
      </c>
      <c r="AC12" t="s">
        <v>3755</v>
      </c>
      <c r="AD12" t="s">
        <v>3878</v>
      </c>
      <c r="AE12" t="s">
        <v>3995</v>
      </c>
      <c r="AF12" t="s">
        <v>4082</v>
      </c>
      <c r="AG12" t="s">
        <v>4138</v>
      </c>
      <c r="AH12" t="s">
        <v>4196</v>
      </c>
      <c r="AI12" t="s">
        <v>4276</v>
      </c>
      <c r="AJ12" t="s">
        <v>4348</v>
      </c>
      <c r="AK12" t="s">
        <v>4407</v>
      </c>
      <c r="AL12" t="s">
        <v>4482</v>
      </c>
      <c r="AM12" t="s">
        <v>4536</v>
      </c>
      <c r="AN12" t="s">
        <v>4596</v>
      </c>
      <c r="AO12" t="s">
        <v>4701</v>
      </c>
      <c r="AP12" t="s">
        <v>4877</v>
      </c>
      <c r="AQ12" t="s">
        <v>4939</v>
      </c>
      <c r="AR12" t="s">
        <v>5005</v>
      </c>
      <c r="AS12" t="s">
        <v>5137</v>
      </c>
      <c r="AT12" t="s">
        <v>5194</v>
      </c>
      <c r="AU12" t="s">
        <v>5271</v>
      </c>
      <c r="AV12" t="s">
        <v>5402</v>
      </c>
    </row>
    <row r="13" spans="1:48" x14ac:dyDescent="0.15">
      <c r="A13" t="s">
        <v>1954</v>
      </c>
      <c r="B13" t="s">
        <v>250</v>
      </c>
      <c r="C13" t="s">
        <v>789</v>
      </c>
      <c r="D13" t="s">
        <v>912</v>
      </c>
      <c r="E13" t="s">
        <v>1014</v>
      </c>
      <c r="F13" t="s">
        <v>1119</v>
      </c>
      <c r="G13" t="s">
        <v>1197</v>
      </c>
      <c r="H13" t="s">
        <v>310</v>
      </c>
      <c r="I13" t="s">
        <v>1481</v>
      </c>
      <c r="J13" t="s">
        <v>1616</v>
      </c>
      <c r="K13" t="s">
        <v>1694</v>
      </c>
      <c r="L13" t="s">
        <v>1800</v>
      </c>
      <c r="M13" t="s">
        <v>1989</v>
      </c>
      <c r="N13" t="s">
        <v>2154</v>
      </c>
      <c r="O13" t="s">
        <v>2343</v>
      </c>
      <c r="P13" t="s">
        <v>2695</v>
      </c>
      <c r="Q13" t="s">
        <v>2777</v>
      </c>
      <c r="R13" t="s">
        <v>3133</v>
      </c>
      <c r="S13" t="s">
        <v>2445</v>
      </c>
      <c r="T13" t="s">
        <v>2538</v>
      </c>
      <c r="U13" t="s">
        <v>2584</v>
      </c>
      <c r="V13" t="s">
        <v>2642</v>
      </c>
      <c r="W13" t="s">
        <v>3007</v>
      </c>
      <c r="X13" t="s">
        <v>3237</v>
      </c>
      <c r="Y13" t="s">
        <v>3400</v>
      </c>
      <c r="Z13" t="s">
        <v>3486</v>
      </c>
      <c r="AA13" t="s">
        <v>3546</v>
      </c>
      <c r="AB13" t="s">
        <v>3626</v>
      </c>
      <c r="AC13" t="s">
        <v>3758</v>
      </c>
      <c r="AD13" t="s">
        <v>3881</v>
      </c>
      <c r="AE13" t="s">
        <v>3998</v>
      </c>
      <c r="AF13" t="s">
        <v>4085</v>
      </c>
      <c r="AG13" t="s">
        <v>1152</v>
      </c>
      <c r="AH13" t="s">
        <v>4199</v>
      </c>
      <c r="AI13" t="s">
        <v>4279</v>
      </c>
      <c r="AJ13" t="s">
        <v>4351</v>
      </c>
      <c r="AK13" t="s">
        <v>4410</v>
      </c>
      <c r="AL13" t="s">
        <v>4485</v>
      </c>
      <c r="AM13" t="s">
        <v>4539</v>
      </c>
      <c r="AN13" t="s">
        <v>4599</v>
      </c>
      <c r="AO13" t="s">
        <v>4704</v>
      </c>
      <c r="AP13" t="s">
        <v>4880</v>
      </c>
      <c r="AQ13" t="s">
        <v>4942</v>
      </c>
      <c r="AR13" t="s">
        <v>5008</v>
      </c>
      <c r="AS13" t="s">
        <v>5140</v>
      </c>
      <c r="AT13" t="s">
        <v>5197</v>
      </c>
      <c r="AU13" t="s">
        <v>5274</v>
      </c>
      <c r="AV13" t="s">
        <v>5405</v>
      </c>
    </row>
    <row r="14" spans="1:48" x14ac:dyDescent="0.15">
      <c r="A14" t="s">
        <v>2118</v>
      </c>
      <c r="B14" t="s">
        <v>253</v>
      </c>
      <c r="C14" t="s">
        <v>792</v>
      </c>
      <c r="D14" t="s">
        <v>915</v>
      </c>
      <c r="E14" t="s">
        <v>1017</v>
      </c>
      <c r="F14" t="s">
        <v>1122</v>
      </c>
      <c r="G14" t="s">
        <v>1200</v>
      </c>
      <c r="H14" t="s">
        <v>1306</v>
      </c>
      <c r="I14" t="s">
        <v>1484</v>
      </c>
      <c r="J14" t="s">
        <v>1619</v>
      </c>
      <c r="K14" t="s">
        <v>1697</v>
      </c>
      <c r="L14" t="s">
        <v>1803</v>
      </c>
      <c r="M14" t="s">
        <v>1992</v>
      </c>
      <c r="N14" t="s">
        <v>2157</v>
      </c>
      <c r="O14" t="s">
        <v>2346</v>
      </c>
      <c r="P14" t="s">
        <v>2698</v>
      </c>
      <c r="Q14" t="s">
        <v>2780</v>
      </c>
      <c r="R14" t="s">
        <v>3136</v>
      </c>
      <c r="S14" t="s">
        <v>2448</v>
      </c>
      <c r="T14" t="s">
        <v>2541</v>
      </c>
      <c r="U14" t="s">
        <v>2587</v>
      </c>
      <c r="V14" t="s">
        <v>2645</v>
      </c>
      <c r="W14" t="s">
        <v>3010</v>
      </c>
      <c r="X14" t="s">
        <v>3240</v>
      </c>
      <c r="Y14" t="s">
        <v>3403</v>
      </c>
      <c r="Z14" t="s">
        <v>3489</v>
      </c>
      <c r="AA14" t="s">
        <v>3549</v>
      </c>
      <c r="AB14" t="s">
        <v>3629</v>
      </c>
      <c r="AC14" t="s">
        <v>3761</v>
      </c>
      <c r="AD14" t="s">
        <v>3884</v>
      </c>
      <c r="AE14" t="s">
        <v>4001</v>
      </c>
      <c r="AF14" t="s">
        <v>4088</v>
      </c>
      <c r="AG14" t="s">
        <v>4142</v>
      </c>
      <c r="AH14" t="s">
        <v>4202</v>
      </c>
      <c r="AI14" t="s">
        <v>4282</v>
      </c>
      <c r="AJ14" t="s">
        <v>4354</v>
      </c>
      <c r="AK14" t="s">
        <v>4413</v>
      </c>
      <c r="AL14" t="s">
        <v>4488</v>
      </c>
      <c r="AM14" t="s">
        <v>4542</v>
      </c>
      <c r="AN14" t="s">
        <v>4602</v>
      </c>
      <c r="AO14" t="s">
        <v>4707</v>
      </c>
      <c r="AP14" t="s">
        <v>4883</v>
      </c>
      <c r="AQ14" t="s">
        <v>4945</v>
      </c>
      <c r="AR14" t="s">
        <v>5011</v>
      </c>
      <c r="AS14" t="s">
        <v>5143</v>
      </c>
      <c r="AT14" t="s">
        <v>5200</v>
      </c>
      <c r="AU14" t="s">
        <v>5277</v>
      </c>
      <c r="AV14" t="s">
        <v>5408</v>
      </c>
    </row>
    <row r="15" spans="1:48" x14ac:dyDescent="0.15">
      <c r="A15" t="s">
        <v>2307</v>
      </c>
      <c r="B15" t="s">
        <v>256</v>
      </c>
      <c r="C15" t="s">
        <v>795</v>
      </c>
      <c r="D15" t="s">
        <v>918</v>
      </c>
      <c r="E15" t="s">
        <v>5495</v>
      </c>
      <c r="F15" t="s">
        <v>1125</v>
      </c>
      <c r="G15" t="s">
        <v>1203</v>
      </c>
      <c r="H15" t="s">
        <v>1309</v>
      </c>
      <c r="I15" t="s">
        <v>1487</v>
      </c>
      <c r="J15" t="s">
        <v>1622</v>
      </c>
      <c r="K15" t="s">
        <v>1700</v>
      </c>
      <c r="L15" t="s">
        <v>1806</v>
      </c>
      <c r="M15" t="s">
        <v>1995</v>
      </c>
      <c r="N15" t="s">
        <v>2160</v>
      </c>
      <c r="O15" t="s">
        <v>2349</v>
      </c>
      <c r="P15" t="s">
        <v>2701</v>
      </c>
      <c r="Q15" t="s">
        <v>2783</v>
      </c>
      <c r="R15" t="s">
        <v>3139</v>
      </c>
      <c r="S15" t="s">
        <v>2451</v>
      </c>
      <c r="T15" t="s">
        <v>2544</v>
      </c>
      <c r="U15" t="s">
        <v>2590</v>
      </c>
      <c r="V15" t="s">
        <v>2648</v>
      </c>
      <c r="W15" t="s">
        <v>3013</v>
      </c>
      <c r="X15" t="s">
        <v>3243</v>
      </c>
      <c r="Y15" t="s">
        <v>3406</v>
      </c>
      <c r="Z15" t="s">
        <v>3492</v>
      </c>
      <c r="AA15" t="s">
        <v>3552</v>
      </c>
      <c r="AB15" t="s">
        <v>3632</v>
      </c>
      <c r="AC15" t="s">
        <v>3764</v>
      </c>
      <c r="AD15" t="s">
        <v>3887</v>
      </c>
      <c r="AE15" t="s">
        <v>4004</v>
      </c>
      <c r="AF15" t="s">
        <v>4091</v>
      </c>
      <c r="AG15" t="s">
        <v>4145</v>
      </c>
      <c r="AH15" t="s">
        <v>4205</v>
      </c>
      <c r="AI15" t="s">
        <v>4285</v>
      </c>
      <c r="AJ15" t="s">
        <v>4357</v>
      </c>
      <c r="AK15" t="s">
        <v>4416</v>
      </c>
      <c r="AL15" t="s">
        <v>4491</v>
      </c>
      <c r="AM15" t="s">
        <v>328</v>
      </c>
      <c r="AN15" t="s">
        <v>4605</v>
      </c>
      <c r="AO15" t="s">
        <v>4710</v>
      </c>
      <c r="AP15" t="s">
        <v>4886</v>
      </c>
      <c r="AQ15" t="s">
        <v>4948</v>
      </c>
      <c r="AR15" t="s">
        <v>5014</v>
      </c>
      <c r="AS15" t="s">
        <v>5146</v>
      </c>
      <c r="AT15" t="s">
        <v>5203</v>
      </c>
      <c r="AU15" t="s">
        <v>5280</v>
      </c>
      <c r="AV15" t="s">
        <v>5411</v>
      </c>
    </row>
    <row r="16" spans="1:48" x14ac:dyDescent="0.15">
      <c r="A16" t="s">
        <v>2660</v>
      </c>
      <c r="B16" t="s">
        <v>259</v>
      </c>
      <c r="C16" t="s">
        <v>798</v>
      </c>
      <c r="D16" t="s">
        <v>921</v>
      </c>
      <c r="E16" t="s">
        <v>1020</v>
      </c>
      <c r="F16" t="s">
        <v>1128</v>
      </c>
      <c r="G16" t="s">
        <v>1206</v>
      </c>
      <c r="H16" t="s">
        <v>1312</v>
      </c>
      <c r="I16" t="s">
        <v>1490</v>
      </c>
      <c r="J16" t="s">
        <v>1625</v>
      </c>
      <c r="K16" t="s">
        <v>1703</v>
      </c>
      <c r="L16" t="s">
        <v>1809</v>
      </c>
      <c r="M16" t="s">
        <v>1998</v>
      </c>
      <c r="N16" t="s">
        <v>2163</v>
      </c>
      <c r="O16" t="s">
        <v>2352</v>
      </c>
      <c r="P16" t="s">
        <v>2704</v>
      </c>
      <c r="Q16" t="s">
        <v>2786</v>
      </c>
      <c r="R16" t="s">
        <v>3142</v>
      </c>
      <c r="S16" t="s">
        <v>2454</v>
      </c>
      <c r="T16" t="s">
        <v>1215</v>
      </c>
      <c r="U16" t="s">
        <v>2593</v>
      </c>
      <c r="V16" t="s">
        <v>2651</v>
      </c>
      <c r="W16" t="s">
        <v>3016</v>
      </c>
      <c r="X16" t="s">
        <v>3246</v>
      </c>
      <c r="Y16" t="s">
        <v>3409</v>
      </c>
      <c r="Z16" t="s">
        <v>3495</v>
      </c>
      <c r="AA16" t="s">
        <v>3555</v>
      </c>
      <c r="AB16" t="s">
        <v>3635</v>
      </c>
      <c r="AC16" t="s">
        <v>3767</v>
      </c>
      <c r="AD16" t="s">
        <v>3890</v>
      </c>
      <c r="AE16" t="s">
        <v>4007</v>
      </c>
      <c r="AF16" t="s">
        <v>867</v>
      </c>
      <c r="AG16" t="s">
        <v>4148</v>
      </c>
      <c r="AH16" t="s">
        <v>4208</v>
      </c>
      <c r="AI16" t="s">
        <v>4288</v>
      </c>
      <c r="AJ16" t="s">
        <v>4360</v>
      </c>
      <c r="AK16" t="s">
        <v>4419</v>
      </c>
      <c r="AL16" t="s">
        <v>4494</v>
      </c>
      <c r="AM16" t="s">
        <v>4547</v>
      </c>
      <c r="AN16" t="s">
        <v>4608</v>
      </c>
      <c r="AO16" t="s">
        <v>4713</v>
      </c>
      <c r="AP16" t="s">
        <v>4889</v>
      </c>
      <c r="AQ16" t="s">
        <v>4951</v>
      </c>
      <c r="AR16" t="s">
        <v>1074</v>
      </c>
      <c r="AS16" t="s">
        <v>5149</v>
      </c>
      <c r="AT16" t="s">
        <v>5206</v>
      </c>
      <c r="AU16" t="s">
        <v>5283</v>
      </c>
      <c r="AV16" t="s">
        <v>5414</v>
      </c>
    </row>
    <row r="17" spans="1:48" x14ac:dyDescent="0.15">
      <c r="A17" t="s">
        <v>2741</v>
      </c>
      <c r="B17" t="s">
        <v>262</v>
      </c>
      <c r="C17" t="s">
        <v>801</v>
      </c>
      <c r="D17" t="s">
        <v>924</v>
      </c>
      <c r="E17" t="s">
        <v>1023</v>
      </c>
      <c r="F17" t="s">
        <v>1131</v>
      </c>
      <c r="G17" t="s">
        <v>1209</v>
      </c>
      <c r="H17" t="s">
        <v>1315</v>
      </c>
      <c r="I17" t="s">
        <v>1493</v>
      </c>
      <c r="J17" t="s">
        <v>1628</v>
      </c>
      <c r="K17" t="s">
        <v>1706</v>
      </c>
      <c r="L17" t="s">
        <v>1812</v>
      </c>
      <c r="M17" t="s">
        <v>2001</v>
      </c>
      <c r="N17" t="s">
        <v>2166</v>
      </c>
      <c r="O17" t="s">
        <v>2355</v>
      </c>
      <c r="P17" t="s">
        <v>2707</v>
      </c>
      <c r="Q17" t="s">
        <v>2789</v>
      </c>
      <c r="R17" t="s">
        <v>3145</v>
      </c>
      <c r="S17" t="s">
        <v>2457</v>
      </c>
      <c r="U17" t="s">
        <v>2596</v>
      </c>
      <c r="V17" t="s">
        <v>2654</v>
      </c>
      <c r="W17" t="s">
        <v>3018</v>
      </c>
      <c r="X17" t="s">
        <v>3249</v>
      </c>
      <c r="Y17" t="s">
        <v>3412</v>
      </c>
      <c r="Z17" t="s">
        <v>3498</v>
      </c>
      <c r="AA17" t="s">
        <v>3558</v>
      </c>
      <c r="AB17" t="s">
        <v>3638</v>
      </c>
      <c r="AC17" t="s">
        <v>3770</v>
      </c>
      <c r="AD17" t="s">
        <v>3893</v>
      </c>
      <c r="AE17" t="s">
        <v>4010</v>
      </c>
      <c r="AF17" t="s">
        <v>4095</v>
      </c>
      <c r="AG17" t="s">
        <v>4151</v>
      </c>
      <c r="AH17" t="s">
        <v>4211</v>
      </c>
      <c r="AI17" t="s">
        <v>4291</v>
      </c>
      <c r="AJ17" t="s">
        <v>4363</v>
      </c>
      <c r="AK17" t="s">
        <v>4422</v>
      </c>
      <c r="AL17" t="s">
        <v>4497</v>
      </c>
      <c r="AM17" t="s">
        <v>4550</v>
      </c>
      <c r="AN17" t="s">
        <v>4611</v>
      </c>
      <c r="AO17" t="s">
        <v>4716</v>
      </c>
      <c r="AP17" t="s">
        <v>4892</v>
      </c>
      <c r="AQ17" t="s">
        <v>4954</v>
      </c>
      <c r="AR17" t="s">
        <v>5018</v>
      </c>
      <c r="AS17" t="s">
        <v>5152</v>
      </c>
      <c r="AT17" t="s">
        <v>5209</v>
      </c>
      <c r="AU17" t="s">
        <v>5286</v>
      </c>
      <c r="AV17" t="s">
        <v>5417</v>
      </c>
    </row>
    <row r="18" spans="1:48" x14ac:dyDescent="0.15">
      <c r="A18" t="s">
        <v>3097</v>
      </c>
      <c r="B18" t="s">
        <v>265</v>
      </c>
      <c r="C18" t="s">
        <v>804</v>
      </c>
      <c r="D18" t="s">
        <v>927</v>
      </c>
      <c r="E18" t="s">
        <v>1026</v>
      </c>
      <c r="F18" t="s">
        <v>1134</v>
      </c>
      <c r="G18" t="s">
        <v>1212</v>
      </c>
      <c r="H18" t="s">
        <v>1318</v>
      </c>
      <c r="I18" t="s">
        <v>1496</v>
      </c>
      <c r="J18" t="s">
        <v>1631</v>
      </c>
      <c r="K18" t="s">
        <v>1709</v>
      </c>
      <c r="L18" t="s">
        <v>1815</v>
      </c>
      <c r="M18" t="s">
        <v>2004</v>
      </c>
      <c r="N18" t="s">
        <v>2169</v>
      </c>
      <c r="O18" t="s">
        <v>2358</v>
      </c>
      <c r="P18" t="s">
        <v>867</v>
      </c>
      <c r="Q18" t="s">
        <v>2792</v>
      </c>
      <c r="R18" t="s">
        <v>3148</v>
      </c>
      <c r="S18" t="s">
        <v>2460</v>
      </c>
      <c r="U18" t="s">
        <v>2599</v>
      </c>
      <c r="V18" t="s">
        <v>2657</v>
      </c>
      <c r="W18" t="s">
        <v>3021</v>
      </c>
      <c r="X18" t="s">
        <v>3252</v>
      </c>
      <c r="Y18" t="s">
        <v>3415</v>
      </c>
      <c r="Z18" t="s">
        <v>3501</v>
      </c>
      <c r="AA18" t="s">
        <v>3561</v>
      </c>
      <c r="AB18" t="s">
        <v>3641</v>
      </c>
      <c r="AC18" t="s">
        <v>3773</v>
      </c>
      <c r="AD18" t="s">
        <v>3896</v>
      </c>
      <c r="AE18" t="s">
        <v>2648</v>
      </c>
      <c r="AF18" t="s">
        <v>4098</v>
      </c>
      <c r="AG18" t="s">
        <v>4154</v>
      </c>
      <c r="AH18" t="s">
        <v>4214</v>
      </c>
      <c r="AI18" t="s">
        <v>4294</v>
      </c>
      <c r="AJ18" t="s">
        <v>4366</v>
      </c>
      <c r="AK18" t="s">
        <v>4425</v>
      </c>
      <c r="AL18" t="s">
        <v>4500</v>
      </c>
      <c r="AM18" t="s">
        <v>4553</v>
      </c>
      <c r="AN18" t="s">
        <v>4614</v>
      </c>
      <c r="AO18" t="s">
        <v>4719</v>
      </c>
      <c r="AP18" t="s">
        <v>4895</v>
      </c>
      <c r="AQ18" t="s">
        <v>4957</v>
      </c>
      <c r="AR18" t="s">
        <v>5021</v>
      </c>
      <c r="AS18" t="s">
        <v>5155</v>
      </c>
      <c r="AT18" t="s">
        <v>5212</v>
      </c>
      <c r="AU18" t="s">
        <v>5289</v>
      </c>
      <c r="AV18" t="s">
        <v>5420</v>
      </c>
    </row>
    <row r="19" spans="1:48" x14ac:dyDescent="0.15">
      <c r="A19" t="s">
        <v>2409</v>
      </c>
      <c r="B19" t="s">
        <v>268</v>
      </c>
      <c r="C19" t="s">
        <v>807</v>
      </c>
      <c r="D19" t="s">
        <v>930</v>
      </c>
      <c r="E19" t="s">
        <v>1029</v>
      </c>
      <c r="F19" t="s">
        <v>1137</v>
      </c>
      <c r="G19" t="s">
        <v>1215</v>
      </c>
      <c r="H19" t="s">
        <v>1321</v>
      </c>
      <c r="I19" t="s">
        <v>1499</v>
      </c>
      <c r="J19" t="s">
        <v>1634</v>
      </c>
      <c r="K19" t="s">
        <v>1712</v>
      </c>
      <c r="L19" t="s">
        <v>1818</v>
      </c>
      <c r="M19" t="s">
        <v>2007</v>
      </c>
      <c r="N19" t="s">
        <v>2172</v>
      </c>
      <c r="O19" t="s">
        <v>2361</v>
      </c>
      <c r="P19" t="s">
        <v>2711</v>
      </c>
      <c r="Q19" t="s">
        <v>2795</v>
      </c>
      <c r="R19" t="s">
        <v>3151</v>
      </c>
      <c r="S19" t="s">
        <v>2463</v>
      </c>
      <c r="U19" t="s">
        <v>2602</v>
      </c>
      <c r="W19" t="s">
        <v>3024</v>
      </c>
      <c r="X19" t="s">
        <v>3255</v>
      </c>
      <c r="Y19" t="s">
        <v>1215</v>
      </c>
      <c r="Z19" t="s">
        <v>3504</v>
      </c>
      <c r="AA19" t="s">
        <v>3564</v>
      </c>
      <c r="AB19" t="s">
        <v>3644</v>
      </c>
      <c r="AC19" t="s">
        <v>3776</v>
      </c>
      <c r="AD19" t="s">
        <v>1248</v>
      </c>
      <c r="AE19" t="s">
        <v>645</v>
      </c>
      <c r="AF19" t="s">
        <v>3492</v>
      </c>
      <c r="AG19" t="s">
        <v>4157</v>
      </c>
      <c r="AH19" t="s">
        <v>4217</v>
      </c>
      <c r="AI19" t="s">
        <v>4297</v>
      </c>
      <c r="AJ19" t="s">
        <v>4369</v>
      </c>
      <c r="AK19" t="s">
        <v>4428</v>
      </c>
      <c r="AM19" t="s">
        <v>4556</v>
      </c>
      <c r="AN19" t="s">
        <v>4617</v>
      </c>
      <c r="AO19" t="s">
        <v>4722</v>
      </c>
      <c r="AP19" t="s">
        <v>4898</v>
      </c>
      <c r="AQ19" t="s">
        <v>4960</v>
      </c>
      <c r="AR19" t="s">
        <v>5024</v>
      </c>
      <c r="AS19" t="s">
        <v>5158</v>
      </c>
      <c r="AT19" t="s">
        <v>5215</v>
      </c>
      <c r="AU19" t="s">
        <v>5292</v>
      </c>
      <c r="AV19" t="s">
        <v>5423</v>
      </c>
    </row>
    <row r="20" spans="1:48" x14ac:dyDescent="0.15">
      <c r="A20" t="s">
        <v>2502</v>
      </c>
      <c r="B20" t="s">
        <v>271</v>
      </c>
      <c r="C20" t="s">
        <v>810</v>
      </c>
      <c r="D20" t="s">
        <v>933</v>
      </c>
      <c r="E20" t="s">
        <v>1032</v>
      </c>
      <c r="F20" t="s">
        <v>1140</v>
      </c>
      <c r="G20" t="s">
        <v>1218</v>
      </c>
      <c r="H20" t="s">
        <v>1324</v>
      </c>
      <c r="I20" t="s">
        <v>1502</v>
      </c>
      <c r="J20" t="s">
        <v>1637</v>
      </c>
      <c r="K20" t="s">
        <v>1715</v>
      </c>
      <c r="L20" t="s">
        <v>1821</v>
      </c>
      <c r="M20" t="s">
        <v>2010</v>
      </c>
      <c r="N20" t="s">
        <v>2175</v>
      </c>
      <c r="O20" t="s">
        <v>2364</v>
      </c>
      <c r="P20" t="s">
        <v>2714</v>
      </c>
      <c r="Q20" t="s">
        <v>2798</v>
      </c>
      <c r="R20" t="s">
        <v>3154</v>
      </c>
      <c r="S20" t="s">
        <v>2466</v>
      </c>
      <c r="U20" t="s">
        <v>2605</v>
      </c>
      <c r="W20" t="s">
        <v>3027</v>
      </c>
      <c r="X20" t="s">
        <v>3258</v>
      </c>
      <c r="Y20" t="s">
        <v>3420</v>
      </c>
      <c r="Z20" t="s">
        <v>3507</v>
      </c>
      <c r="AA20" t="s">
        <v>3567</v>
      </c>
      <c r="AB20" t="s">
        <v>3647</v>
      </c>
      <c r="AC20" t="s">
        <v>3779</v>
      </c>
      <c r="AD20" t="s">
        <v>3901</v>
      </c>
      <c r="AE20" t="s">
        <v>4015</v>
      </c>
      <c r="AF20" t="s">
        <v>4102</v>
      </c>
      <c r="AG20" t="s">
        <v>4160</v>
      </c>
      <c r="AH20" t="s">
        <v>4220</v>
      </c>
      <c r="AI20" t="s">
        <v>4300</v>
      </c>
      <c r="AJ20" t="s">
        <v>4372</v>
      </c>
      <c r="AK20" t="s">
        <v>4431</v>
      </c>
      <c r="AM20" t="s">
        <v>4559</v>
      </c>
      <c r="AN20" t="s">
        <v>4620</v>
      </c>
      <c r="AO20" t="s">
        <v>4725</v>
      </c>
      <c r="AP20" t="s">
        <v>4901</v>
      </c>
      <c r="AQ20" t="s">
        <v>4963</v>
      </c>
      <c r="AR20" t="s">
        <v>5027</v>
      </c>
      <c r="AT20" t="s">
        <v>5218</v>
      </c>
      <c r="AU20" t="s">
        <v>5295</v>
      </c>
      <c r="AV20" t="s">
        <v>5426</v>
      </c>
    </row>
    <row r="21" spans="1:48" x14ac:dyDescent="0.15">
      <c r="A21" t="s">
        <v>2548</v>
      </c>
      <c r="B21" t="s">
        <v>274</v>
      </c>
      <c r="C21" t="s">
        <v>813</v>
      </c>
      <c r="D21" t="s">
        <v>936</v>
      </c>
      <c r="E21" t="s">
        <v>1035</v>
      </c>
      <c r="F21" t="s">
        <v>1143</v>
      </c>
      <c r="G21" t="s">
        <v>1221</v>
      </c>
      <c r="H21" t="s">
        <v>1327</v>
      </c>
      <c r="I21" t="s">
        <v>1505</v>
      </c>
      <c r="J21" t="s">
        <v>1640</v>
      </c>
      <c r="K21" t="s">
        <v>1718</v>
      </c>
      <c r="L21" t="s">
        <v>1824</v>
      </c>
      <c r="M21" t="s">
        <v>2013</v>
      </c>
      <c r="N21" t="s">
        <v>2178</v>
      </c>
      <c r="O21" t="s">
        <v>2367</v>
      </c>
      <c r="P21" t="s">
        <v>2717</v>
      </c>
      <c r="Q21" t="s">
        <v>2801</v>
      </c>
      <c r="R21" t="s">
        <v>3157</v>
      </c>
      <c r="S21" t="s">
        <v>2469</v>
      </c>
      <c r="W21" t="s">
        <v>3030</v>
      </c>
      <c r="X21" t="s">
        <v>3261</v>
      </c>
      <c r="Y21" t="s">
        <v>3423</v>
      </c>
      <c r="AA21" t="s">
        <v>3570</v>
      </c>
      <c r="AB21" t="s">
        <v>3650</v>
      </c>
      <c r="AC21" t="s">
        <v>3782</v>
      </c>
      <c r="AD21" t="s">
        <v>3904</v>
      </c>
      <c r="AE21" t="s">
        <v>4018</v>
      </c>
      <c r="AH21" t="s">
        <v>4223</v>
      </c>
      <c r="AI21" t="s">
        <v>4303</v>
      </c>
      <c r="AK21" t="s">
        <v>4434</v>
      </c>
      <c r="AM21" t="s">
        <v>4561</v>
      </c>
      <c r="AN21" t="s">
        <v>4623</v>
      </c>
      <c r="AO21" t="s">
        <v>4728</v>
      </c>
      <c r="AP21" t="s">
        <v>4904</v>
      </c>
      <c r="AQ21" t="s">
        <v>4966</v>
      </c>
      <c r="AR21" t="s">
        <v>5030</v>
      </c>
      <c r="AT21" t="s">
        <v>5220</v>
      </c>
      <c r="AU21" t="s">
        <v>5298</v>
      </c>
      <c r="AV21" t="s">
        <v>5429</v>
      </c>
    </row>
    <row r="22" spans="1:48" x14ac:dyDescent="0.15">
      <c r="A22" t="s">
        <v>2608</v>
      </c>
      <c r="B22" t="s">
        <v>277</v>
      </c>
      <c r="C22" t="s">
        <v>816</v>
      </c>
      <c r="D22" t="s">
        <v>939</v>
      </c>
      <c r="E22" t="s">
        <v>1038</v>
      </c>
      <c r="F22" t="s">
        <v>1146</v>
      </c>
      <c r="G22" t="s">
        <v>1224</v>
      </c>
      <c r="H22" t="s">
        <v>1330</v>
      </c>
      <c r="I22" t="s">
        <v>1508</v>
      </c>
      <c r="J22" t="s">
        <v>1643</v>
      </c>
      <c r="K22" t="s">
        <v>1721</v>
      </c>
      <c r="L22" t="s">
        <v>1827</v>
      </c>
      <c r="M22" t="s">
        <v>2016</v>
      </c>
      <c r="N22" t="s">
        <v>2181</v>
      </c>
      <c r="O22" t="s">
        <v>2370</v>
      </c>
      <c r="P22" t="s">
        <v>2720</v>
      </c>
      <c r="Q22" t="s">
        <v>2804</v>
      </c>
      <c r="R22" t="s">
        <v>3160</v>
      </c>
      <c r="S22" t="s">
        <v>2472</v>
      </c>
      <c r="W22" t="s">
        <v>3033</v>
      </c>
      <c r="X22" t="s">
        <v>3264</v>
      </c>
      <c r="Y22" t="s">
        <v>1752</v>
      </c>
      <c r="AA22" t="s">
        <v>3573</v>
      </c>
      <c r="AB22" t="s">
        <v>3653</v>
      </c>
      <c r="AC22" t="s">
        <v>3785</v>
      </c>
      <c r="AD22" t="s">
        <v>3907</v>
      </c>
      <c r="AE22" t="s">
        <v>4020</v>
      </c>
      <c r="AH22" t="s">
        <v>4226</v>
      </c>
      <c r="AI22" t="s">
        <v>4306</v>
      </c>
      <c r="AK22" t="s">
        <v>4437</v>
      </c>
      <c r="AN22" t="s">
        <v>4626</v>
      </c>
      <c r="AO22" t="s">
        <v>4731</v>
      </c>
      <c r="AQ22" t="s">
        <v>4969</v>
      </c>
      <c r="AR22" t="s">
        <v>5033</v>
      </c>
      <c r="AT22" t="s">
        <v>5223</v>
      </c>
      <c r="AU22" t="s">
        <v>5301</v>
      </c>
      <c r="AV22" t="s">
        <v>5432</v>
      </c>
    </row>
    <row r="23" spans="1:48" x14ac:dyDescent="0.15">
      <c r="A23" t="s">
        <v>2971</v>
      </c>
      <c r="B23" t="s">
        <v>280</v>
      </c>
      <c r="C23" t="s">
        <v>819</v>
      </c>
      <c r="D23" t="s">
        <v>942</v>
      </c>
      <c r="E23" t="s">
        <v>1041</v>
      </c>
      <c r="F23" t="s">
        <v>1149</v>
      </c>
      <c r="G23" t="s">
        <v>1227</v>
      </c>
      <c r="H23" t="s">
        <v>1333</v>
      </c>
      <c r="I23" t="s">
        <v>1511</v>
      </c>
      <c r="J23" t="s">
        <v>1646</v>
      </c>
      <c r="K23" t="s">
        <v>1724</v>
      </c>
      <c r="L23" t="s">
        <v>1830</v>
      </c>
      <c r="M23" t="s">
        <v>2019</v>
      </c>
      <c r="N23" t="s">
        <v>2184</v>
      </c>
      <c r="O23" t="s">
        <v>2373</v>
      </c>
      <c r="P23" t="s">
        <v>2723</v>
      </c>
      <c r="Q23" t="s">
        <v>1712</v>
      </c>
      <c r="R23" t="s">
        <v>3163</v>
      </c>
      <c r="S23" t="s">
        <v>2475</v>
      </c>
      <c r="W23" t="s">
        <v>3036</v>
      </c>
      <c r="X23" t="s">
        <v>3267</v>
      </c>
      <c r="Y23" t="s">
        <v>3428</v>
      </c>
      <c r="AA23" t="s">
        <v>3576</v>
      </c>
      <c r="AB23" t="s">
        <v>3656</v>
      </c>
      <c r="AC23" t="s">
        <v>3788</v>
      </c>
      <c r="AD23" t="s">
        <v>3910</v>
      </c>
      <c r="AE23" t="s">
        <v>4023</v>
      </c>
      <c r="AH23" t="s">
        <v>4229</v>
      </c>
      <c r="AI23" t="s">
        <v>4309</v>
      </c>
      <c r="AK23" t="s">
        <v>4440</v>
      </c>
      <c r="AN23" t="s">
        <v>4629</v>
      </c>
      <c r="AO23" t="s">
        <v>4733</v>
      </c>
      <c r="AR23" t="s">
        <v>5036</v>
      </c>
      <c r="AT23" t="s">
        <v>5226</v>
      </c>
      <c r="AU23" t="s">
        <v>5303</v>
      </c>
      <c r="AV23" t="s">
        <v>5435</v>
      </c>
    </row>
    <row r="24" spans="1:48" x14ac:dyDescent="0.15">
      <c r="A24" t="s">
        <v>3201</v>
      </c>
      <c r="B24" t="s">
        <v>283</v>
      </c>
      <c r="C24" t="s">
        <v>822</v>
      </c>
      <c r="D24" t="s">
        <v>945</v>
      </c>
      <c r="E24" t="s">
        <v>1044</v>
      </c>
      <c r="F24" t="s">
        <v>1152</v>
      </c>
      <c r="G24" t="s">
        <v>1230</v>
      </c>
      <c r="H24" t="s">
        <v>1336</v>
      </c>
      <c r="I24" t="s">
        <v>1514</v>
      </c>
      <c r="J24" t="s">
        <v>1649</v>
      </c>
      <c r="K24" t="s">
        <v>1727</v>
      </c>
      <c r="L24" t="s">
        <v>1833</v>
      </c>
      <c r="M24" t="s">
        <v>2022</v>
      </c>
      <c r="N24" t="s">
        <v>2187</v>
      </c>
      <c r="O24" t="s">
        <v>2376</v>
      </c>
      <c r="P24" t="s">
        <v>2726</v>
      </c>
      <c r="Q24" t="s">
        <v>2809</v>
      </c>
      <c r="R24" t="s">
        <v>3166</v>
      </c>
      <c r="S24" t="s">
        <v>2478</v>
      </c>
      <c r="W24" t="s">
        <v>3039</v>
      </c>
      <c r="X24" t="s">
        <v>3270</v>
      </c>
      <c r="Y24" t="s">
        <v>3431</v>
      </c>
      <c r="AA24" t="s">
        <v>3579</v>
      </c>
      <c r="AB24" t="s">
        <v>3659</v>
      </c>
      <c r="AC24" t="s">
        <v>3791</v>
      </c>
      <c r="AD24" t="s">
        <v>3913</v>
      </c>
      <c r="AE24" t="s">
        <v>4026</v>
      </c>
      <c r="AH24" t="s">
        <v>4232</v>
      </c>
      <c r="AI24" t="s">
        <v>4312</v>
      </c>
      <c r="AK24" t="s">
        <v>4443</v>
      </c>
      <c r="AN24" t="s">
        <v>4632</v>
      </c>
      <c r="AO24" t="s">
        <v>4736</v>
      </c>
      <c r="AR24" t="s">
        <v>1251</v>
      </c>
      <c r="AT24" t="s">
        <v>1152</v>
      </c>
      <c r="AU24" t="s">
        <v>5306</v>
      </c>
      <c r="AV24" t="s">
        <v>5438</v>
      </c>
    </row>
    <row r="25" spans="1:48" x14ac:dyDescent="0.15">
      <c r="A25" t="s">
        <v>3364</v>
      </c>
      <c r="B25" t="s">
        <v>286</v>
      </c>
      <c r="C25" t="s">
        <v>825</v>
      </c>
      <c r="D25" t="s">
        <v>948</v>
      </c>
      <c r="E25" t="s">
        <v>1047</v>
      </c>
      <c r="F25" t="s">
        <v>1155</v>
      </c>
      <c r="G25" t="s">
        <v>1233</v>
      </c>
      <c r="H25" t="s">
        <v>1339</v>
      </c>
      <c r="I25" t="s">
        <v>1517</v>
      </c>
      <c r="J25" t="s">
        <v>1652</v>
      </c>
      <c r="K25" t="s">
        <v>1730</v>
      </c>
      <c r="L25" t="s">
        <v>1836</v>
      </c>
      <c r="M25" t="s">
        <v>2025</v>
      </c>
      <c r="N25" t="s">
        <v>2190</v>
      </c>
      <c r="O25" t="s">
        <v>2379</v>
      </c>
      <c r="P25" t="s">
        <v>2729</v>
      </c>
      <c r="Q25" t="s">
        <v>2812</v>
      </c>
      <c r="R25" t="s">
        <v>3169</v>
      </c>
      <c r="S25" t="s">
        <v>2481</v>
      </c>
      <c r="W25" t="s">
        <v>3042</v>
      </c>
      <c r="X25" t="s">
        <v>3273</v>
      </c>
      <c r="Y25" t="s">
        <v>3434</v>
      </c>
      <c r="AA25" t="s">
        <v>3582</v>
      </c>
      <c r="AB25" t="s">
        <v>3662</v>
      </c>
      <c r="AC25" t="s">
        <v>3794</v>
      </c>
      <c r="AD25" t="s">
        <v>3916</v>
      </c>
      <c r="AE25" t="s">
        <v>4029</v>
      </c>
      <c r="AH25" t="s">
        <v>4235</v>
      </c>
      <c r="AK25" t="s">
        <v>4446</v>
      </c>
      <c r="AN25" t="s">
        <v>4635</v>
      </c>
      <c r="AO25" t="s">
        <v>4739</v>
      </c>
      <c r="AR25" t="s">
        <v>5040</v>
      </c>
      <c r="AT25" t="s">
        <v>5230</v>
      </c>
      <c r="AU25" t="s">
        <v>5309</v>
      </c>
      <c r="AV25" t="s">
        <v>5441</v>
      </c>
    </row>
    <row r="26" spans="1:48" x14ac:dyDescent="0.15">
      <c r="A26" t="s">
        <v>3450</v>
      </c>
      <c r="B26" t="s">
        <v>289</v>
      </c>
      <c r="C26" t="s">
        <v>828</v>
      </c>
      <c r="D26" t="s">
        <v>951</v>
      </c>
      <c r="E26" t="s">
        <v>1050</v>
      </c>
      <c r="F26" t="s">
        <v>1158</v>
      </c>
      <c r="G26" t="s">
        <v>1236</v>
      </c>
      <c r="H26" t="s">
        <v>1342</v>
      </c>
      <c r="I26" t="s">
        <v>1520</v>
      </c>
      <c r="J26" t="s">
        <v>1655</v>
      </c>
      <c r="K26" t="s">
        <v>1733</v>
      </c>
      <c r="L26" t="s">
        <v>1839</v>
      </c>
      <c r="M26" t="s">
        <v>2028</v>
      </c>
      <c r="N26" t="s">
        <v>2193</v>
      </c>
      <c r="O26" t="s">
        <v>2382</v>
      </c>
      <c r="P26" t="s">
        <v>2732</v>
      </c>
      <c r="Q26" t="s">
        <v>2815</v>
      </c>
      <c r="R26" t="s">
        <v>3172</v>
      </c>
      <c r="S26" t="s">
        <v>2484</v>
      </c>
      <c r="W26" t="s">
        <v>3045</v>
      </c>
      <c r="X26" t="s">
        <v>3276</v>
      </c>
      <c r="Y26" t="s">
        <v>3437</v>
      </c>
      <c r="AA26" t="s">
        <v>3585</v>
      </c>
      <c r="AB26" t="s">
        <v>3665</v>
      </c>
      <c r="AC26" t="s">
        <v>3797</v>
      </c>
      <c r="AD26" t="s">
        <v>3919</v>
      </c>
      <c r="AE26" t="s">
        <v>4032</v>
      </c>
      <c r="AH26" t="s">
        <v>4238</v>
      </c>
      <c r="AN26" t="s">
        <v>4638</v>
      </c>
      <c r="AO26" t="s">
        <v>4742</v>
      </c>
      <c r="AR26" t="s">
        <v>2863</v>
      </c>
      <c r="AT26" t="s">
        <v>5233</v>
      </c>
      <c r="AU26" t="s">
        <v>5312</v>
      </c>
      <c r="AV26" t="s">
        <v>5444</v>
      </c>
    </row>
    <row r="27" spans="1:48" x14ac:dyDescent="0.15">
      <c r="A27" t="s">
        <v>3510</v>
      </c>
      <c r="B27" t="s">
        <v>292</v>
      </c>
      <c r="C27" t="s">
        <v>831</v>
      </c>
      <c r="D27" t="s">
        <v>954</v>
      </c>
      <c r="E27" t="s">
        <v>1053</v>
      </c>
      <c r="G27" t="s">
        <v>1239</v>
      </c>
      <c r="H27" t="s">
        <v>1345</v>
      </c>
      <c r="I27" t="s">
        <v>1523</v>
      </c>
      <c r="K27" t="s">
        <v>1736</v>
      </c>
      <c r="L27" t="s">
        <v>1842</v>
      </c>
      <c r="M27" t="s">
        <v>2031</v>
      </c>
      <c r="N27" t="s">
        <v>2196</v>
      </c>
      <c r="O27" t="s">
        <v>2385</v>
      </c>
      <c r="P27" t="s">
        <v>2735</v>
      </c>
      <c r="Q27" t="s">
        <v>2818</v>
      </c>
      <c r="R27" t="s">
        <v>3175</v>
      </c>
      <c r="S27" t="s">
        <v>2487</v>
      </c>
      <c r="W27" t="s">
        <v>3048</v>
      </c>
      <c r="X27" t="s">
        <v>3279</v>
      </c>
      <c r="Y27" t="s">
        <v>3439</v>
      </c>
      <c r="AA27" t="s">
        <v>3588</v>
      </c>
      <c r="AB27" t="s">
        <v>3668</v>
      </c>
      <c r="AC27" t="s">
        <v>3800</v>
      </c>
      <c r="AD27" t="s">
        <v>3922</v>
      </c>
      <c r="AE27" t="s">
        <v>4035</v>
      </c>
      <c r="AH27" t="s">
        <v>4241</v>
      </c>
      <c r="AN27" t="s">
        <v>4641</v>
      </c>
      <c r="AO27" t="s">
        <v>4745</v>
      </c>
      <c r="AR27" t="s">
        <v>5044</v>
      </c>
      <c r="AT27" t="s">
        <v>5236</v>
      </c>
      <c r="AU27" t="s">
        <v>5315</v>
      </c>
      <c r="AV27" t="s">
        <v>5447</v>
      </c>
    </row>
    <row r="28" spans="1:48" x14ac:dyDescent="0.15">
      <c r="A28" t="s">
        <v>3591</v>
      </c>
      <c r="B28" t="s">
        <v>295</v>
      </c>
      <c r="C28" t="s">
        <v>834</v>
      </c>
      <c r="D28" t="s">
        <v>957</v>
      </c>
      <c r="E28" t="s">
        <v>1056</v>
      </c>
      <c r="G28" t="s">
        <v>1242</v>
      </c>
      <c r="H28" t="s">
        <v>1348</v>
      </c>
      <c r="I28" t="s">
        <v>1526</v>
      </c>
      <c r="K28" t="s">
        <v>1739</v>
      </c>
      <c r="L28" t="s">
        <v>1845</v>
      </c>
      <c r="M28" t="s">
        <v>2034</v>
      </c>
      <c r="N28" t="s">
        <v>2199</v>
      </c>
      <c r="O28" t="s">
        <v>2388</v>
      </c>
      <c r="P28" t="s">
        <v>2738</v>
      </c>
      <c r="Q28" t="s">
        <v>2821</v>
      </c>
      <c r="R28" t="s">
        <v>3178</v>
      </c>
      <c r="S28" t="s">
        <v>2490</v>
      </c>
      <c r="W28" t="s">
        <v>3051</v>
      </c>
      <c r="X28" t="s">
        <v>3282</v>
      </c>
      <c r="Y28" t="s">
        <v>3442</v>
      </c>
      <c r="AB28" t="s">
        <v>3671</v>
      </c>
      <c r="AC28" t="s">
        <v>3803</v>
      </c>
      <c r="AD28" t="s">
        <v>3925</v>
      </c>
      <c r="AE28" t="s">
        <v>4038</v>
      </c>
      <c r="AH28" t="s">
        <v>4243</v>
      </c>
      <c r="AN28" t="s">
        <v>4644</v>
      </c>
      <c r="AO28" t="s">
        <v>4748</v>
      </c>
      <c r="AR28" t="s">
        <v>5047</v>
      </c>
      <c r="AU28" t="s">
        <v>5318</v>
      </c>
      <c r="AV28" t="s">
        <v>5450</v>
      </c>
    </row>
    <row r="29" spans="1:48" x14ac:dyDescent="0.15">
      <c r="A29" t="s">
        <v>3722</v>
      </c>
      <c r="B29" t="s">
        <v>298</v>
      </c>
      <c r="C29" t="s">
        <v>837</v>
      </c>
      <c r="D29" t="s">
        <v>960</v>
      </c>
      <c r="E29" t="s">
        <v>1059</v>
      </c>
      <c r="G29" t="s">
        <v>1245</v>
      </c>
      <c r="H29" t="s">
        <v>1351</v>
      </c>
      <c r="I29" t="s">
        <v>1529</v>
      </c>
      <c r="K29" t="s">
        <v>1364</v>
      </c>
      <c r="L29" t="s">
        <v>1848</v>
      </c>
      <c r="M29" t="s">
        <v>2037</v>
      </c>
      <c r="N29" t="s">
        <v>2202</v>
      </c>
      <c r="O29" t="s">
        <v>2391</v>
      </c>
      <c r="Q29" t="s">
        <v>2824</v>
      </c>
      <c r="R29" t="s">
        <v>3181</v>
      </c>
      <c r="S29" t="s">
        <v>2493</v>
      </c>
      <c r="W29" t="s">
        <v>3054</v>
      </c>
      <c r="X29" t="s">
        <v>3285</v>
      </c>
      <c r="Y29" t="s">
        <v>3445</v>
      </c>
      <c r="AB29" t="s">
        <v>3674</v>
      </c>
      <c r="AC29" t="s">
        <v>3806</v>
      </c>
      <c r="AD29" t="s">
        <v>3928</v>
      </c>
      <c r="AE29" t="s">
        <v>4041</v>
      </c>
      <c r="AN29" t="s">
        <v>4647</v>
      </c>
      <c r="AO29" t="s">
        <v>4751</v>
      </c>
      <c r="AR29" t="s">
        <v>5050</v>
      </c>
      <c r="AU29" t="s">
        <v>5321</v>
      </c>
      <c r="AV29" t="s">
        <v>5453</v>
      </c>
    </row>
    <row r="30" spans="1:48" x14ac:dyDescent="0.15">
      <c r="A30" t="s">
        <v>3845</v>
      </c>
      <c r="B30" t="s">
        <v>301</v>
      </c>
      <c r="C30" t="s">
        <v>840</v>
      </c>
      <c r="D30" t="s">
        <v>963</v>
      </c>
      <c r="E30" t="s">
        <v>1062</v>
      </c>
      <c r="G30" t="s">
        <v>1248</v>
      </c>
      <c r="H30" t="s">
        <v>1354</v>
      </c>
      <c r="I30" t="s">
        <v>1532</v>
      </c>
      <c r="K30" t="s">
        <v>1743</v>
      </c>
      <c r="L30" t="s">
        <v>1851</v>
      </c>
      <c r="M30" t="s">
        <v>2040</v>
      </c>
      <c r="N30" t="s">
        <v>2205</v>
      </c>
      <c r="O30" t="s">
        <v>2394</v>
      </c>
      <c r="Q30" t="s">
        <v>2827</v>
      </c>
      <c r="R30" t="s">
        <v>3184</v>
      </c>
      <c r="S30" t="s">
        <v>2496</v>
      </c>
      <c r="W30" t="s">
        <v>3057</v>
      </c>
      <c r="X30" t="s">
        <v>3288</v>
      </c>
      <c r="Y30" t="s">
        <v>3447</v>
      </c>
      <c r="AB30" t="s">
        <v>3677</v>
      </c>
      <c r="AC30" t="s">
        <v>3809</v>
      </c>
      <c r="AD30" t="s">
        <v>3931</v>
      </c>
      <c r="AE30" t="s">
        <v>4044</v>
      </c>
      <c r="AN30" t="s">
        <v>4650</v>
      </c>
      <c r="AO30" t="s">
        <v>1655</v>
      </c>
      <c r="AR30" t="s">
        <v>5053</v>
      </c>
      <c r="AU30" t="s">
        <v>5324</v>
      </c>
      <c r="AV30" t="s">
        <v>5456</v>
      </c>
    </row>
    <row r="31" spans="1:48" x14ac:dyDescent="0.15">
      <c r="A31" t="s">
        <v>3962</v>
      </c>
      <c r="B31" t="s">
        <v>304</v>
      </c>
      <c r="C31" t="s">
        <v>843</v>
      </c>
      <c r="D31" t="s">
        <v>966</v>
      </c>
      <c r="E31" t="s">
        <v>1065</v>
      </c>
      <c r="G31" t="s">
        <v>1251</v>
      </c>
      <c r="H31" t="s">
        <v>1357</v>
      </c>
      <c r="I31" t="s">
        <v>1535</v>
      </c>
      <c r="K31" t="s">
        <v>1746</v>
      </c>
      <c r="L31" t="s">
        <v>1854</v>
      </c>
      <c r="M31" t="s">
        <v>2043</v>
      </c>
      <c r="N31" t="s">
        <v>2208</v>
      </c>
      <c r="O31" t="s">
        <v>2397</v>
      </c>
      <c r="Q31" t="s">
        <v>2830</v>
      </c>
      <c r="R31" t="s">
        <v>681</v>
      </c>
      <c r="S31" t="s">
        <v>2499</v>
      </c>
      <c r="W31" t="s">
        <v>3060</v>
      </c>
      <c r="X31" t="s">
        <v>3291</v>
      </c>
      <c r="AB31" t="s">
        <v>3680</v>
      </c>
      <c r="AC31" t="s">
        <v>3812</v>
      </c>
      <c r="AD31" t="s">
        <v>3934</v>
      </c>
      <c r="AE31" t="s">
        <v>4047</v>
      </c>
      <c r="AN31" t="s">
        <v>4653</v>
      </c>
      <c r="AO31" t="s">
        <v>4755</v>
      </c>
      <c r="AR31" t="s">
        <v>5056</v>
      </c>
      <c r="AU31" t="s">
        <v>5327</v>
      </c>
      <c r="AV31" t="s">
        <v>5459</v>
      </c>
    </row>
    <row r="32" spans="1:48" x14ac:dyDescent="0.15">
      <c r="A32" t="s">
        <v>4050</v>
      </c>
      <c r="B32" t="s">
        <v>307</v>
      </c>
      <c r="C32" t="s">
        <v>846</v>
      </c>
      <c r="D32" t="s">
        <v>969</v>
      </c>
      <c r="E32" t="s">
        <v>1068</v>
      </c>
      <c r="G32" t="s">
        <v>1254</v>
      </c>
      <c r="H32" t="s">
        <v>1360</v>
      </c>
      <c r="I32" t="s">
        <v>1538</v>
      </c>
      <c r="K32" t="s">
        <v>1749</v>
      </c>
      <c r="L32" t="s">
        <v>1857</v>
      </c>
      <c r="M32" t="s">
        <v>2046</v>
      </c>
      <c r="N32" t="s">
        <v>2211</v>
      </c>
      <c r="O32" t="s">
        <v>2400</v>
      </c>
      <c r="Q32" t="s">
        <v>2833</v>
      </c>
      <c r="R32" t="s">
        <v>3188</v>
      </c>
      <c r="W32" t="s">
        <v>3063</v>
      </c>
      <c r="X32" t="s">
        <v>3294</v>
      </c>
      <c r="AB32" t="s">
        <v>3683</v>
      </c>
      <c r="AC32" t="s">
        <v>3815</v>
      </c>
      <c r="AD32" t="s">
        <v>3937</v>
      </c>
      <c r="AN32" t="s">
        <v>4656</v>
      </c>
      <c r="AO32" t="s">
        <v>4758</v>
      </c>
      <c r="AR32" t="s">
        <v>5059</v>
      </c>
      <c r="AU32" t="s">
        <v>5330</v>
      </c>
      <c r="AV32" t="s">
        <v>5462</v>
      </c>
    </row>
    <row r="33" spans="1:48" x14ac:dyDescent="0.15">
      <c r="A33" t="s">
        <v>4105</v>
      </c>
      <c r="B33" t="s">
        <v>310</v>
      </c>
      <c r="C33" t="s">
        <v>849</v>
      </c>
      <c r="D33" t="s">
        <v>972</v>
      </c>
      <c r="E33" t="s">
        <v>1071</v>
      </c>
      <c r="G33" t="s">
        <v>1257</v>
      </c>
      <c r="H33" t="s">
        <v>1224</v>
      </c>
      <c r="I33" t="s">
        <v>1541</v>
      </c>
      <c r="K33" t="s">
        <v>1752</v>
      </c>
      <c r="L33" t="s">
        <v>1860</v>
      </c>
      <c r="M33" t="s">
        <v>2049</v>
      </c>
      <c r="N33" t="s">
        <v>2214</v>
      </c>
      <c r="O33" t="s">
        <v>2403</v>
      </c>
      <c r="Q33" t="s">
        <v>2836</v>
      </c>
      <c r="R33" t="s">
        <v>3191</v>
      </c>
      <c r="W33" t="s">
        <v>702</v>
      </c>
      <c r="X33" t="s">
        <v>3297</v>
      </c>
      <c r="AB33" t="s">
        <v>3686</v>
      </c>
      <c r="AC33" t="s">
        <v>3818</v>
      </c>
      <c r="AD33" t="s">
        <v>3940</v>
      </c>
      <c r="AN33" t="s">
        <v>4659</v>
      </c>
      <c r="AO33" t="s">
        <v>4761</v>
      </c>
      <c r="AR33" t="s">
        <v>5062</v>
      </c>
      <c r="AU33" t="s">
        <v>5333</v>
      </c>
      <c r="AV33" t="s">
        <v>5465</v>
      </c>
    </row>
    <row r="34" spans="1:48" x14ac:dyDescent="0.15">
      <c r="A34" t="s">
        <v>4163</v>
      </c>
      <c r="B34" t="s">
        <v>313</v>
      </c>
      <c r="C34" t="s">
        <v>852</v>
      </c>
      <c r="D34" t="s">
        <v>975</v>
      </c>
      <c r="E34" t="s">
        <v>1074</v>
      </c>
      <c r="G34" t="s">
        <v>1260</v>
      </c>
      <c r="H34" t="s">
        <v>1364</v>
      </c>
      <c r="I34" t="s">
        <v>1544</v>
      </c>
      <c r="K34" t="s">
        <v>1755</v>
      </c>
      <c r="L34" t="s">
        <v>1863</v>
      </c>
      <c r="M34" t="s">
        <v>2052</v>
      </c>
      <c r="N34" t="s">
        <v>2217</v>
      </c>
      <c r="O34" t="s">
        <v>2406</v>
      </c>
      <c r="Q34" t="s">
        <v>2839</v>
      </c>
      <c r="R34" t="s">
        <v>3194</v>
      </c>
      <c r="W34" t="s">
        <v>3067</v>
      </c>
      <c r="X34" t="s">
        <v>3300</v>
      </c>
      <c r="AB34" t="s">
        <v>3689</v>
      </c>
      <c r="AC34" t="s">
        <v>3821</v>
      </c>
      <c r="AD34" t="s">
        <v>3943</v>
      </c>
      <c r="AN34" t="s">
        <v>4662</v>
      </c>
      <c r="AO34" t="s">
        <v>4764</v>
      </c>
      <c r="AR34" t="s">
        <v>5065</v>
      </c>
      <c r="AU34" t="s">
        <v>5336</v>
      </c>
      <c r="AV34" t="s">
        <v>5468</v>
      </c>
    </row>
    <row r="35" spans="1:48" x14ac:dyDescent="0.15">
      <c r="A35" t="s">
        <v>4246</v>
      </c>
      <c r="B35" t="s">
        <v>316</v>
      </c>
      <c r="C35" t="s">
        <v>855</v>
      </c>
      <c r="E35" t="s">
        <v>1077</v>
      </c>
      <c r="G35" t="s">
        <v>1263</v>
      </c>
      <c r="H35" t="s">
        <v>1367</v>
      </c>
      <c r="I35" t="s">
        <v>1547</v>
      </c>
      <c r="K35" t="s">
        <v>1758</v>
      </c>
      <c r="L35" t="s">
        <v>1866</v>
      </c>
      <c r="M35" t="s">
        <v>2055</v>
      </c>
      <c r="N35" t="s">
        <v>2220</v>
      </c>
      <c r="Q35" t="s">
        <v>2842</v>
      </c>
      <c r="R35" t="s">
        <v>3197</v>
      </c>
      <c r="W35" t="s">
        <v>3070</v>
      </c>
      <c r="X35" t="s">
        <v>3303</v>
      </c>
      <c r="AB35" t="s">
        <v>3692</v>
      </c>
      <c r="AC35" t="s">
        <v>3824</v>
      </c>
      <c r="AD35" t="s">
        <v>3946</v>
      </c>
      <c r="AN35" t="s">
        <v>4665</v>
      </c>
      <c r="AO35" t="s">
        <v>4767</v>
      </c>
      <c r="AR35" t="s">
        <v>5068</v>
      </c>
      <c r="AU35" t="s">
        <v>5339</v>
      </c>
      <c r="AV35" t="s">
        <v>5471</v>
      </c>
    </row>
    <row r="36" spans="1:48" x14ac:dyDescent="0.15">
      <c r="A36" t="s">
        <v>4315</v>
      </c>
      <c r="B36" t="s">
        <v>319</v>
      </c>
      <c r="C36" t="s">
        <v>858</v>
      </c>
      <c r="E36" t="s">
        <v>1080</v>
      </c>
      <c r="G36" t="s">
        <v>1266</v>
      </c>
      <c r="H36" t="s">
        <v>1370</v>
      </c>
      <c r="I36" t="s">
        <v>1550</v>
      </c>
      <c r="K36" t="s">
        <v>1761</v>
      </c>
      <c r="L36" t="s">
        <v>1869</v>
      </c>
      <c r="M36" t="s">
        <v>2058</v>
      </c>
      <c r="N36" t="s">
        <v>2223</v>
      </c>
      <c r="Q36" t="s">
        <v>2845</v>
      </c>
      <c r="R36" t="s">
        <v>346</v>
      </c>
      <c r="W36" t="s">
        <v>3073</v>
      </c>
      <c r="X36" t="s">
        <v>3306</v>
      </c>
      <c r="AB36" t="s">
        <v>3695</v>
      </c>
      <c r="AC36" t="s">
        <v>3827</v>
      </c>
      <c r="AD36" t="s">
        <v>3949</v>
      </c>
      <c r="AO36" t="s">
        <v>4770</v>
      </c>
      <c r="AR36" t="s">
        <v>5071</v>
      </c>
      <c r="AU36" t="s">
        <v>5342</v>
      </c>
      <c r="AV36" t="s">
        <v>5474</v>
      </c>
    </row>
    <row r="37" spans="1:48" x14ac:dyDescent="0.15">
      <c r="A37" t="s">
        <v>4375</v>
      </c>
      <c r="B37" t="s">
        <v>322</v>
      </c>
      <c r="C37" t="s">
        <v>861</v>
      </c>
      <c r="H37" t="s">
        <v>1373</v>
      </c>
      <c r="I37" t="s">
        <v>1553</v>
      </c>
      <c r="L37" t="s">
        <v>1872</v>
      </c>
      <c r="M37" t="s">
        <v>2061</v>
      </c>
      <c r="N37" t="s">
        <v>2226</v>
      </c>
      <c r="Q37" t="s">
        <v>2848</v>
      </c>
      <c r="W37" t="s">
        <v>3076</v>
      </c>
      <c r="X37" t="s">
        <v>3309</v>
      </c>
      <c r="AB37" t="s">
        <v>3698</v>
      </c>
      <c r="AC37" t="s">
        <v>3830</v>
      </c>
      <c r="AD37" t="s">
        <v>3952</v>
      </c>
      <c r="AO37" t="s">
        <v>4773</v>
      </c>
      <c r="AR37" t="s">
        <v>5074</v>
      </c>
      <c r="AU37" t="s">
        <v>5345</v>
      </c>
      <c r="AV37" t="s">
        <v>5477</v>
      </c>
    </row>
    <row r="38" spans="1:48" x14ac:dyDescent="0.15">
      <c r="A38" t="s">
        <v>4449</v>
      </c>
      <c r="B38" t="s">
        <v>325</v>
      </c>
      <c r="C38" t="s">
        <v>864</v>
      </c>
      <c r="H38" t="s">
        <v>1376</v>
      </c>
      <c r="I38" t="s">
        <v>1556</v>
      </c>
      <c r="L38" t="s">
        <v>1875</v>
      </c>
      <c r="M38" t="s">
        <v>2064</v>
      </c>
      <c r="N38" t="s">
        <v>2229</v>
      </c>
      <c r="Q38" t="s">
        <v>2851</v>
      </c>
      <c r="W38" t="s">
        <v>3079</v>
      </c>
      <c r="X38" t="s">
        <v>3312</v>
      </c>
      <c r="AB38" t="s">
        <v>3701</v>
      </c>
      <c r="AC38" t="s">
        <v>3713</v>
      </c>
      <c r="AD38" t="s">
        <v>3955</v>
      </c>
      <c r="AO38" t="s">
        <v>4776</v>
      </c>
      <c r="AR38" t="s">
        <v>5077</v>
      </c>
      <c r="AU38" t="s">
        <v>5348</v>
      </c>
      <c r="AV38" t="s">
        <v>5480</v>
      </c>
    </row>
    <row r="39" spans="1:48" x14ac:dyDescent="0.15">
      <c r="A39" t="s">
        <v>4503</v>
      </c>
      <c r="B39" t="s">
        <v>328</v>
      </c>
      <c r="C39" t="s">
        <v>867</v>
      </c>
      <c r="H39" t="s">
        <v>1379</v>
      </c>
      <c r="I39" t="s">
        <v>1559</v>
      </c>
      <c r="L39" t="s">
        <v>1878</v>
      </c>
      <c r="M39" t="s">
        <v>2067</v>
      </c>
      <c r="N39" t="s">
        <v>2232</v>
      </c>
      <c r="Q39" t="s">
        <v>2854</v>
      </c>
      <c r="W39" t="s">
        <v>3082</v>
      </c>
      <c r="X39" t="s">
        <v>3315</v>
      </c>
      <c r="AB39" t="s">
        <v>3704</v>
      </c>
      <c r="AC39" t="s">
        <v>3833</v>
      </c>
      <c r="AD39" t="s">
        <v>2804</v>
      </c>
      <c r="AO39" t="s">
        <v>4779</v>
      </c>
      <c r="AR39" t="s">
        <v>5080</v>
      </c>
      <c r="AU39" t="s">
        <v>5351</v>
      </c>
      <c r="AV39" t="s">
        <v>5483</v>
      </c>
    </row>
    <row r="40" spans="1:48" x14ac:dyDescent="0.15">
      <c r="A40" t="s">
        <v>4564</v>
      </c>
      <c r="B40" t="s">
        <v>331</v>
      </c>
      <c r="C40" t="s">
        <v>870</v>
      </c>
      <c r="H40" t="s">
        <v>1382</v>
      </c>
      <c r="I40" t="s">
        <v>1562</v>
      </c>
      <c r="L40" t="s">
        <v>1881</v>
      </c>
      <c r="M40" t="s">
        <v>2070</v>
      </c>
      <c r="N40" t="s">
        <v>2235</v>
      </c>
      <c r="Q40" t="s">
        <v>2857</v>
      </c>
      <c r="W40" t="s">
        <v>3085</v>
      </c>
      <c r="X40" t="s">
        <v>3318</v>
      </c>
      <c r="AB40" t="s">
        <v>3707</v>
      </c>
      <c r="AC40" t="s">
        <v>3836</v>
      </c>
      <c r="AD40" t="s">
        <v>3959</v>
      </c>
      <c r="AO40" t="s">
        <v>4782</v>
      </c>
      <c r="AR40" t="s">
        <v>5083</v>
      </c>
      <c r="AU40" t="s">
        <v>5354</v>
      </c>
      <c r="AV40" t="s">
        <v>5486</v>
      </c>
    </row>
    <row r="41" spans="1:48" x14ac:dyDescent="0.15">
      <c r="A41" t="s">
        <v>4668</v>
      </c>
      <c r="B41" t="s">
        <v>334</v>
      </c>
      <c r="C41" t="s">
        <v>873</v>
      </c>
      <c r="H41" t="s">
        <v>1385</v>
      </c>
      <c r="I41" t="s">
        <v>1565</v>
      </c>
      <c r="L41" t="s">
        <v>1884</v>
      </c>
      <c r="M41" t="s">
        <v>2073</v>
      </c>
      <c r="N41" t="s">
        <v>2238</v>
      </c>
      <c r="Q41" t="s">
        <v>2860</v>
      </c>
      <c r="W41" t="s">
        <v>3088</v>
      </c>
      <c r="X41" t="s">
        <v>3321</v>
      </c>
      <c r="AB41" t="s">
        <v>3710</v>
      </c>
      <c r="AC41" t="s">
        <v>3839</v>
      </c>
      <c r="AO41" t="s">
        <v>4785</v>
      </c>
      <c r="AR41" t="s">
        <v>5086</v>
      </c>
      <c r="AU41" t="s">
        <v>5357</v>
      </c>
      <c r="AV41" t="s">
        <v>5489</v>
      </c>
    </row>
    <row r="42" spans="1:48" x14ac:dyDescent="0.15">
      <c r="A42" t="s">
        <v>4845</v>
      </c>
      <c r="B42" t="s">
        <v>337</v>
      </c>
      <c r="H42" t="s">
        <v>1388</v>
      </c>
      <c r="I42" t="s">
        <v>1568</v>
      </c>
      <c r="L42" t="s">
        <v>1887</v>
      </c>
      <c r="M42" t="s">
        <v>2076</v>
      </c>
      <c r="N42" t="s">
        <v>2241</v>
      </c>
      <c r="Q42" t="s">
        <v>2863</v>
      </c>
      <c r="W42" t="s">
        <v>3091</v>
      </c>
      <c r="X42" t="s">
        <v>3324</v>
      </c>
      <c r="AB42" t="s">
        <v>3713</v>
      </c>
      <c r="AC42" t="s">
        <v>3842</v>
      </c>
      <c r="AO42" t="s">
        <v>4788</v>
      </c>
      <c r="AR42" t="s">
        <v>5089</v>
      </c>
      <c r="AU42" t="s">
        <v>5360</v>
      </c>
      <c r="AV42" t="s">
        <v>5492</v>
      </c>
    </row>
    <row r="43" spans="1:48" x14ac:dyDescent="0.15">
      <c r="A43" t="s">
        <v>4907</v>
      </c>
      <c r="B43" t="s">
        <v>340</v>
      </c>
      <c r="H43" t="s">
        <v>1391</v>
      </c>
      <c r="I43" t="s">
        <v>1571</v>
      </c>
      <c r="L43" t="s">
        <v>1890</v>
      </c>
      <c r="M43" t="s">
        <v>2079</v>
      </c>
      <c r="N43" t="s">
        <v>2244</v>
      </c>
      <c r="Q43" t="s">
        <v>2866</v>
      </c>
      <c r="W43" t="s">
        <v>3094</v>
      </c>
      <c r="X43" t="s">
        <v>3327</v>
      </c>
      <c r="AB43" t="s">
        <v>3716</v>
      </c>
      <c r="AO43" t="s">
        <v>4791</v>
      </c>
      <c r="AR43" t="s">
        <v>5092</v>
      </c>
      <c r="AU43" t="s">
        <v>5363</v>
      </c>
    </row>
    <row r="44" spans="1:48" x14ac:dyDescent="0.15">
      <c r="A44" t="s">
        <v>5497</v>
      </c>
      <c r="B44" t="s">
        <v>343</v>
      </c>
      <c r="H44" t="s">
        <v>1394</v>
      </c>
      <c r="I44" t="s">
        <v>1574</v>
      </c>
      <c r="L44" t="s">
        <v>1893</v>
      </c>
      <c r="M44" t="s">
        <v>2082</v>
      </c>
      <c r="N44" t="s">
        <v>2247</v>
      </c>
      <c r="Q44" t="s">
        <v>2869</v>
      </c>
      <c r="X44" t="s">
        <v>3330</v>
      </c>
      <c r="AB44" t="s">
        <v>3719</v>
      </c>
      <c r="AO44" t="s">
        <v>4794</v>
      </c>
      <c r="AR44" t="s">
        <v>5095</v>
      </c>
      <c r="AU44" t="s">
        <v>5366</v>
      </c>
    </row>
    <row r="45" spans="1:48" x14ac:dyDescent="0.15">
      <c r="A45" t="s">
        <v>5104</v>
      </c>
      <c r="B45" t="s">
        <v>346</v>
      </c>
      <c r="H45" t="s">
        <v>1397</v>
      </c>
      <c r="I45" t="s">
        <v>1577</v>
      </c>
      <c r="L45" t="s">
        <v>1896</v>
      </c>
      <c r="M45" t="s">
        <v>2085</v>
      </c>
      <c r="N45" t="s">
        <v>2250</v>
      </c>
      <c r="Q45" t="s">
        <v>2872</v>
      </c>
      <c r="X45" t="s">
        <v>3333</v>
      </c>
      <c r="AO45" t="s">
        <v>4797</v>
      </c>
      <c r="AR45" t="s">
        <v>5098</v>
      </c>
    </row>
    <row r="46" spans="1:48" x14ac:dyDescent="0.15">
      <c r="A46" t="s">
        <v>5161</v>
      </c>
      <c r="B46" t="s">
        <v>349</v>
      </c>
      <c r="H46" t="s">
        <v>1400</v>
      </c>
      <c r="L46" t="s">
        <v>1899</v>
      </c>
      <c r="M46" t="s">
        <v>2088</v>
      </c>
      <c r="N46" t="s">
        <v>2253</v>
      </c>
      <c r="Q46" t="s">
        <v>2875</v>
      </c>
      <c r="X46" t="s">
        <v>3336</v>
      </c>
      <c r="AO46" t="s">
        <v>4800</v>
      </c>
      <c r="AR46" t="s">
        <v>5101</v>
      </c>
    </row>
    <row r="47" spans="1:48" x14ac:dyDescent="0.15">
      <c r="A47" t="s">
        <v>5239</v>
      </c>
      <c r="B47" t="s">
        <v>352</v>
      </c>
      <c r="H47" t="s">
        <v>1403</v>
      </c>
      <c r="L47" t="s">
        <v>1902</v>
      </c>
      <c r="M47" t="s">
        <v>2091</v>
      </c>
      <c r="N47" t="s">
        <v>2256</v>
      </c>
      <c r="Q47" t="s">
        <v>2878</v>
      </c>
      <c r="X47" t="s">
        <v>3339</v>
      </c>
      <c r="AO47" t="s">
        <v>4803</v>
      </c>
    </row>
    <row r="48" spans="1:48" x14ac:dyDescent="0.15">
      <c r="A48" t="s">
        <v>5369</v>
      </c>
      <c r="B48" t="s">
        <v>355</v>
      </c>
      <c r="H48" t="s">
        <v>1406</v>
      </c>
      <c r="L48" t="s">
        <v>1905</v>
      </c>
      <c r="M48" t="s">
        <v>2094</v>
      </c>
      <c r="N48" t="s">
        <v>2259</v>
      </c>
      <c r="Q48" t="s">
        <v>2881</v>
      </c>
      <c r="X48" t="s">
        <v>3342</v>
      </c>
      <c r="AO48" t="s">
        <v>4806</v>
      </c>
    </row>
    <row r="49" spans="2:41" x14ac:dyDescent="0.15">
      <c r="B49" t="s">
        <v>358</v>
      </c>
      <c r="H49" t="s">
        <v>1409</v>
      </c>
      <c r="L49" t="s">
        <v>1908</v>
      </c>
      <c r="M49" t="s">
        <v>2097</v>
      </c>
      <c r="N49" t="s">
        <v>2262</v>
      </c>
      <c r="Q49" t="s">
        <v>2884</v>
      </c>
      <c r="X49" t="s">
        <v>3345</v>
      </c>
      <c r="AO49" t="s">
        <v>4007</v>
      </c>
    </row>
    <row r="50" spans="2:41" x14ac:dyDescent="0.15">
      <c r="B50" t="s">
        <v>361</v>
      </c>
      <c r="H50" t="s">
        <v>1412</v>
      </c>
      <c r="L50" t="s">
        <v>1911</v>
      </c>
      <c r="M50" t="s">
        <v>2100</v>
      </c>
      <c r="N50" t="s">
        <v>2265</v>
      </c>
      <c r="Q50" t="s">
        <v>2887</v>
      </c>
      <c r="X50" t="s">
        <v>2648</v>
      </c>
      <c r="AO50" t="s">
        <v>4811</v>
      </c>
    </row>
    <row r="51" spans="2:41" x14ac:dyDescent="0.15">
      <c r="B51" t="s">
        <v>364</v>
      </c>
      <c r="H51" t="s">
        <v>1415</v>
      </c>
      <c r="L51" t="s">
        <v>1914</v>
      </c>
      <c r="M51" t="s">
        <v>2103</v>
      </c>
      <c r="N51" t="s">
        <v>2268</v>
      </c>
      <c r="Q51" t="s">
        <v>2890</v>
      </c>
      <c r="X51" t="s">
        <v>3349</v>
      </c>
      <c r="AO51" t="s">
        <v>4814</v>
      </c>
    </row>
    <row r="52" spans="2:41" x14ac:dyDescent="0.15">
      <c r="B52" t="s">
        <v>367</v>
      </c>
      <c r="H52" t="s">
        <v>1418</v>
      </c>
      <c r="L52" t="s">
        <v>1917</v>
      </c>
      <c r="M52" t="s">
        <v>2106</v>
      </c>
      <c r="N52" t="s">
        <v>2271</v>
      </c>
      <c r="Q52" t="s">
        <v>2893</v>
      </c>
      <c r="X52" t="s">
        <v>3352</v>
      </c>
      <c r="AO52" t="s">
        <v>4817</v>
      </c>
    </row>
    <row r="53" spans="2:41" x14ac:dyDescent="0.15">
      <c r="B53" t="s">
        <v>370</v>
      </c>
      <c r="H53" t="s">
        <v>1421</v>
      </c>
      <c r="L53" t="s">
        <v>1920</v>
      </c>
      <c r="M53" t="s">
        <v>2109</v>
      </c>
      <c r="N53" t="s">
        <v>2274</v>
      </c>
      <c r="Q53" t="s">
        <v>2896</v>
      </c>
      <c r="X53" t="s">
        <v>3355</v>
      </c>
      <c r="AO53" t="s">
        <v>1035</v>
      </c>
    </row>
    <row r="54" spans="2:41" x14ac:dyDescent="0.15">
      <c r="B54" t="s">
        <v>373</v>
      </c>
      <c r="H54" t="s">
        <v>1424</v>
      </c>
      <c r="L54" t="s">
        <v>1923</v>
      </c>
      <c r="M54" t="s">
        <v>2112</v>
      </c>
      <c r="N54" t="s">
        <v>2277</v>
      </c>
      <c r="Q54" t="s">
        <v>2899</v>
      </c>
      <c r="X54" t="s">
        <v>3358</v>
      </c>
      <c r="AO54" t="s">
        <v>4821</v>
      </c>
    </row>
    <row r="55" spans="2:41" x14ac:dyDescent="0.15">
      <c r="B55" t="s">
        <v>376</v>
      </c>
      <c r="H55" t="s">
        <v>1427</v>
      </c>
      <c r="L55" t="s">
        <v>1926</v>
      </c>
      <c r="M55" t="s">
        <v>2115</v>
      </c>
      <c r="N55" t="s">
        <v>2280</v>
      </c>
      <c r="Q55" t="s">
        <v>2902</v>
      </c>
      <c r="X55" t="s">
        <v>3361</v>
      </c>
      <c r="AO55" t="s">
        <v>4824</v>
      </c>
    </row>
    <row r="56" spans="2:41" x14ac:dyDescent="0.15">
      <c r="B56" t="s">
        <v>379</v>
      </c>
      <c r="H56" t="s">
        <v>1430</v>
      </c>
      <c r="L56" t="s">
        <v>1929</v>
      </c>
      <c r="N56" t="s">
        <v>2283</v>
      </c>
      <c r="Q56" t="s">
        <v>2905</v>
      </c>
      <c r="AO56" t="s">
        <v>4827</v>
      </c>
    </row>
    <row r="57" spans="2:41" x14ac:dyDescent="0.15">
      <c r="B57" t="s">
        <v>382</v>
      </c>
      <c r="H57" t="s">
        <v>1433</v>
      </c>
      <c r="L57" t="s">
        <v>1932</v>
      </c>
      <c r="N57" t="s">
        <v>2286</v>
      </c>
      <c r="Q57" t="s">
        <v>2908</v>
      </c>
      <c r="AO57" t="s">
        <v>4830</v>
      </c>
    </row>
    <row r="58" spans="2:41" x14ac:dyDescent="0.15">
      <c r="B58" t="s">
        <v>385</v>
      </c>
      <c r="H58" t="s">
        <v>1436</v>
      </c>
      <c r="L58" t="s">
        <v>1074</v>
      </c>
      <c r="N58" t="s">
        <v>2289</v>
      </c>
      <c r="Q58" t="s">
        <v>2911</v>
      </c>
      <c r="AO58" t="s">
        <v>4833</v>
      </c>
    </row>
    <row r="59" spans="2:41" x14ac:dyDescent="0.15">
      <c r="B59" t="s">
        <v>388</v>
      </c>
      <c r="H59" t="s">
        <v>1439</v>
      </c>
      <c r="L59" t="s">
        <v>1936</v>
      </c>
      <c r="N59" t="s">
        <v>2292</v>
      </c>
      <c r="Q59" t="s">
        <v>2914</v>
      </c>
      <c r="AO59" t="s">
        <v>4836</v>
      </c>
    </row>
    <row r="60" spans="2:41" x14ac:dyDescent="0.15">
      <c r="B60" t="s">
        <v>391</v>
      </c>
      <c r="H60" t="s">
        <v>1442</v>
      </c>
      <c r="L60" t="s">
        <v>1939</v>
      </c>
      <c r="N60" t="s">
        <v>2295</v>
      </c>
      <c r="Q60" t="s">
        <v>2917</v>
      </c>
      <c r="AO60" t="s">
        <v>4839</v>
      </c>
    </row>
    <row r="61" spans="2:41" x14ac:dyDescent="0.15">
      <c r="B61" t="s">
        <v>394</v>
      </c>
      <c r="L61" t="s">
        <v>1942</v>
      </c>
      <c r="N61" t="s">
        <v>2298</v>
      </c>
      <c r="Q61" t="s">
        <v>2920</v>
      </c>
      <c r="AO61" t="s">
        <v>4842</v>
      </c>
    </row>
    <row r="62" spans="2:41" x14ac:dyDescent="0.15">
      <c r="B62" t="s">
        <v>397</v>
      </c>
      <c r="L62" t="s">
        <v>1945</v>
      </c>
      <c r="N62" t="s">
        <v>2301</v>
      </c>
      <c r="Q62" t="s">
        <v>2923</v>
      </c>
    </row>
    <row r="63" spans="2:41" x14ac:dyDescent="0.15">
      <c r="B63" t="s">
        <v>400</v>
      </c>
      <c r="L63" t="s">
        <v>1948</v>
      </c>
      <c r="N63" t="s">
        <v>2304</v>
      </c>
      <c r="Q63" t="s">
        <v>2926</v>
      </c>
    </row>
    <row r="64" spans="2:41" x14ac:dyDescent="0.15">
      <c r="B64" t="s">
        <v>403</v>
      </c>
      <c r="L64" t="s">
        <v>1951</v>
      </c>
      <c r="Q64" t="s">
        <v>2929</v>
      </c>
    </row>
    <row r="65" spans="2:17" x14ac:dyDescent="0.15">
      <c r="B65" t="s">
        <v>406</v>
      </c>
      <c r="Q65" t="s">
        <v>702</v>
      </c>
    </row>
    <row r="66" spans="2:17" x14ac:dyDescent="0.15">
      <c r="B66" t="s">
        <v>409</v>
      </c>
      <c r="Q66" t="s">
        <v>2934</v>
      </c>
    </row>
    <row r="67" spans="2:17" x14ac:dyDescent="0.15">
      <c r="B67" t="s">
        <v>412</v>
      </c>
      <c r="Q67" t="s">
        <v>2937</v>
      </c>
    </row>
    <row r="68" spans="2:17" x14ac:dyDescent="0.15">
      <c r="B68" t="s">
        <v>415</v>
      </c>
      <c r="Q68" t="s">
        <v>2940</v>
      </c>
    </row>
    <row r="69" spans="2:17" x14ac:dyDescent="0.15">
      <c r="B69" t="s">
        <v>418</v>
      </c>
      <c r="Q69" t="s">
        <v>2943</v>
      </c>
    </row>
    <row r="70" spans="2:17" x14ac:dyDescent="0.15">
      <c r="B70" t="s">
        <v>421</v>
      </c>
      <c r="Q70" t="s">
        <v>2946</v>
      </c>
    </row>
    <row r="71" spans="2:17" x14ac:dyDescent="0.15">
      <c r="B71" t="s">
        <v>424</v>
      </c>
      <c r="Q71" t="s">
        <v>1730</v>
      </c>
    </row>
    <row r="72" spans="2:17" x14ac:dyDescent="0.15">
      <c r="B72" t="s">
        <v>427</v>
      </c>
      <c r="Q72" t="s">
        <v>2950</v>
      </c>
    </row>
    <row r="73" spans="2:17" x14ac:dyDescent="0.15">
      <c r="B73" t="s">
        <v>430</v>
      </c>
      <c r="Q73" t="s">
        <v>2953</v>
      </c>
    </row>
    <row r="74" spans="2:17" x14ac:dyDescent="0.15">
      <c r="B74" t="s">
        <v>433</v>
      </c>
      <c r="Q74" t="s">
        <v>2956</v>
      </c>
    </row>
    <row r="75" spans="2:17" x14ac:dyDescent="0.15">
      <c r="B75" t="s">
        <v>436</v>
      </c>
      <c r="Q75" t="s">
        <v>2959</v>
      </c>
    </row>
    <row r="76" spans="2:17" x14ac:dyDescent="0.15">
      <c r="B76" t="s">
        <v>439</v>
      </c>
      <c r="Q76" t="s">
        <v>2962</v>
      </c>
    </row>
    <row r="77" spans="2:17" x14ac:dyDescent="0.15">
      <c r="B77" t="s">
        <v>442</v>
      </c>
      <c r="Q77" t="s">
        <v>2965</v>
      </c>
    </row>
    <row r="78" spans="2:17" x14ac:dyDescent="0.15">
      <c r="B78" t="s">
        <v>445</v>
      </c>
      <c r="Q78" t="s">
        <v>2968</v>
      </c>
    </row>
    <row r="79" spans="2:17" x14ac:dyDescent="0.15">
      <c r="B79" t="s">
        <v>448</v>
      </c>
    </row>
    <row r="80" spans="2:17" x14ac:dyDescent="0.15">
      <c r="B80" t="s">
        <v>451</v>
      </c>
    </row>
    <row r="81" spans="2:2" x14ac:dyDescent="0.15">
      <c r="B81" t="s">
        <v>454</v>
      </c>
    </row>
    <row r="82" spans="2:2" x14ac:dyDescent="0.15">
      <c r="B82" t="s">
        <v>457</v>
      </c>
    </row>
    <row r="83" spans="2:2" x14ac:dyDescent="0.15">
      <c r="B83" t="s">
        <v>460</v>
      </c>
    </row>
    <row r="84" spans="2:2" x14ac:dyDescent="0.15">
      <c r="B84" t="s">
        <v>463</v>
      </c>
    </row>
    <row r="85" spans="2:2" x14ac:dyDescent="0.15">
      <c r="B85" t="s">
        <v>466</v>
      </c>
    </row>
    <row r="86" spans="2:2" x14ac:dyDescent="0.15">
      <c r="B86" t="s">
        <v>469</v>
      </c>
    </row>
    <row r="87" spans="2:2" x14ac:dyDescent="0.15">
      <c r="B87" t="s">
        <v>472</v>
      </c>
    </row>
    <row r="88" spans="2:2" x14ac:dyDescent="0.15">
      <c r="B88" t="s">
        <v>475</v>
      </c>
    </row>
    <row r="89" spans="2:2" x14ac:dyDescent="0.15">
      <c r="B89" t="s">
        <v>478</v>
      </c>
    </row>
    <row r="90" spans="2:2" x14ac:dyDescent="0.15">
      <c r="B90" t="s">
        <v>481</v>
      </c>
    </row>
    <row r="91" spans="2:2" x14ac:dyDescent="0.15">
      <c r="B91" t="s">
        <v>484</v>
      </c>
    </row>
    <row r="92" spans="2:2" x14ac:dyDescent="0.15">
      <c r="B92" t="s">
        <v>487</v>
      </c>
    </row>
    <row r="93" spans="2:2" x14ac:dyDescent="0.15">
      <c r="B93" t="s">
        <v>490</v>
      </c>
    </row>
    <row r="94" spans="2:2" x14ac:dyDescent="0.15">
      <c r="B94" t="s">
        <v>493</v>
      </c>
    </row>
    <row r="95" spans="2:2" x14ac:dyDescent="0.15">
      <c r="B95" t="s">
        <v>496</v>
      </c>
    </row>
    <row r="96" spans="2:2" x14ac:dyDescent="0.15">
      <c r="B96" t="s">
        <v>499</v>
      </c>
    </row>
    <row r="97" spans="2:2" x14ac:dyDescent="0.15">
      <c r="B97" t="s">
        <v>502</v>
      </c>
    </row>
    <row r="98" spans="2:2" x14ac:dyDescent="0.15">
      <c r="B98" t="s">
        <v>505</v>
      </c>
    </row>
    <row r="99" spans="2:2" x14ac:dyDescent="0.15">
      <c r="B99" t="s">
        <v>508</v>
      </c>
    </row>
    <row r="100" spans="2:2" x14ac:dyDescent="0.15">
      <c r="B100" t="s">
        <v>511</v>
      </c>
    </row>
    <row r="101" spans="2:2" x14ac:dyDescent="0.15">
      <c r="B101" t="s">
        <v>514</v>
      </c>
    </row>
    <row r="102" spans="2:2" x14ac:dyDescent="0.15">
      <c r="B102" t="s">
        <v>517</v>
      </c>
    </row>
    <row r="103" spans="2:2" x14ac:dyDescent="0.15">
      <c r="B103" t="s">
        <v>520</v>
      </c>
    </row>
    <row r="104" spans="2:2" x14ac:dyDescent="0.15">
      <c r="B104" t="s">
        <v>523</v>
      </c>
    </row>
    <row r="105" spans="2:2" x14ac:dyDescent="0.15">
      <c r="B105" t="s">
        <v>526</v>
      </c>
    </row>
    <row r="106" spans="2:2" x14ac:dyDescent="0.15">
      <c r="B106" t="s">
        <v>529</v>
      </c>
    </row>
    <row r="107" spans="2:2" x14ac:dyDescent="0.15">
      <c r="B107" t="s">
        <v>532</v>
      </c>
    </row>
    <row r="108" spans="2:2" x14ac:dyDescent="0.15">
      <c r="B108" t="s">
        <v>535</v>
      </c>
    </row>
    <row r="109" spans="2:2" x14ac:dyDescent="0.15">
      <c r="B109" t="s">
        <v>538</v>
      </c>
    </row>
    <row r="110" spans="2:2" x14ac:dyDescent="0.15">
      <c r="B110" t="s">
        <v>541</v>
      </c>
    </row>
    <row r="111" spans="2:2" x14ac:dyDescent="0.15">
      <c r="B111" t="s">
        <v>544</v>
      </c>
    </row>
    <row r="112" spans="2:2" x14ac:dyDescent="0.15">
      <c r="B112" t="s">
        <v>547</v>
      </c>
    </row>
    <row r="113" spans="2:2" x14ac:dyDescent="0.15">
      <c r="B113" t="s">
        <v>550</v>
      </c>
    </row>
    <row r="114" spans="2:2" x14ac:dyDescent="0.15">
      <c r="B114" t="s">
        <v>553</v>
      </c>
    </row>
    <row r="115" spans="2:2" x14ac:dyDescent="0.15">
      <c r="B115" t="s">
        <v>556</v>
      </c>
    </row>
    <row r="116" spans="2:2" x14ac:dyDescent="0.15">
      <c r="B116" t="s">
        <v>559</v>
      </c>
    </row>
    <row r="117" spans="2:2" x14ac:dyDescent="0.15">
      <c r="B117" t="s">
        <v>562</v>
      </c>
    </row>
    <row r="118" spans="2:2" x14ac:dyDescent="0.15">
      <c r="B118" t="s">
        <v>564</v>
      </c>
    </row>
    <row r="119" spans="2:2" x14ac:dyDescent="0.15">
      <c r="B119" t="s">
        <v>567</v>
      </c>
    </row>
    <row r="120" spans="2:2" x14ac:dyDescent="0.15">
      <c r="B120" t="s">
        <v>570</v>
      </c>
    </row>
    <row r="121" spans="2:2" x14ac:dyDescent="0.15">
      <c r="B121" t="s">
        <v>573</v>
      </c>
    </row>
    <row r="122" spans="2:2" x14ac:dyDescent="0.15">
      <c r="B122" t="s">
        <v>576</v>
      </c>
    </row>
    <row r="123" spans="2:2" x14ac:dyDescent="0.15">
      <c r="B123" t="s">
        <v>579</v>
      </c>
    </row>
    <row r="124" spans="2:2" x14ac:dyDescent="0.15">
      <c r="B124" t="s">
        <v>582</v>
      </c>
    </row>
    <row r="125" spans="2:2" x14ac:dyDescent="0.15">
      <c r="B125" t="s">
        <v>585</v>
      </c>
    </row>
    <row r="126" spans="2:2" x14ac:dyDescent="0.15">
      <c r="B126" t="s">
        <v>588</v>
      </c>
    </row>
    <row r="127" spans="2:2" x14ac:dyDescent="0.15">
      <c r="B127" t="s">
        <v>591</v>
      </c>
    </row>
    <row r="128" spans="2:2" x14ac:dyDescent="0.15">
      <c r="B128" t="s">
        <v>594</v>
      </c>
    </row>
    <row r="129" spans="2:2" x14ac:dyDescent="0.15">
      <c r="B129" t="s">
        <v>597</v>
      </c>
    </row>
    <row r="130" spans="2:2" x14ac:dyDescent="0.15">
      <c r="B130" t="s">
        <v>600</v>
      </c>
    </row>
    <row r="131" spans="2:2" x14ac:dyDescent="0.15">
      <c r="B131" t="s">
        <v>603</v>
      </c>
    </row>
    <row r="132" spans="2:2" x14ac:dyDescent="0.15">
      <c r="B132" t="s">
        <v>606</v>
      </c>
    </row>
    <row r="133" spans="2:2" x14ac:dyDescent="0.15">
      <c r="B133" t="s">
        <v>609</v>
      </c>
    </row>
    <row r="134" spans="2:2" x14ac:dyDescent="0.15">
      <c r="B134" t="s">
        <v>612</v>
      </c>
    </row>
    <row r="135" spans="2:2" x14ac:dyDescent="0.15">
      <c r="B135" t="s">
        <v>615</v>
      </c>
    </row>
    <row r="136" spans="2:2" x14ac:dyDescent="0.15">
      <c r="B136" t="s">
        <v>618</v>
      </c>
    </row>
    <row r="137" spans="2:2" x14ac:dyDescent="0.15">
      <c r="B137" t="s">
        <v>621</v>
      </c>
    </row>
    <row r="138" spans="2:2" x14ac:dyDescent="0.15">
      <c r="B138" t="s">
        <v>624</v>
      </c>
    </row>
    <row r="139" spans="2:2" x14ac:dyDescent="0.15">
      <c r="B139" t="s">
        <v>627</v>
      </c>
    </row>
    <row r="140" spans="2:2" x14ac:dyDescent="0.15">
      <c r="B140" t="s">
        <v>630</v>
      </c>
    </row>
    <row r="141" spans="2:2" x14ac:dyDescent="0.15">
      <c r="B141" t="s">
        <v>633</v>
      </c>
    </row>
    <row r="142" spans="2:2" x14ac:dyDescent="0.15">
      <c r="B142" t="s">
        <v>636</v>
      </c>
    </row>
    <row r="143" spans="2:2" x14ac:dyDescent="0.15">
      <c r="B143" t="s">
        <v>639</v>
      </c>
    </row>
    <row r="144" spans="2:2" x14ac:dyDescent="0.15">
      <c r="B144" t="s">
        <v>642</v>
      </c>
    </row>
    <row r="145" spans="2:2" x14ac:dyDescent="0.15">
      <c r="B145" t="s">
        <v>645</v>
      </c>
    </row>
    <row r="146" spans="2:2" x14ac:dyDescent="0.15">
      <c r="B146" t="s">
        <v>648</v>
      </c>
    </row>
    <row r="147" spans="2:2" x14ac:dyDescent="0.15">
      <c r="B147" t="s">
        <v>651</v>
      </c>
    </row>
    <row r="148" spans="2:2" x14ac:dyDescent="0.15">
      <c r="B148" t="s">
        <v>654</v>
      </c>
    </row>
    <row r="149" spans="2:2" x14ac:dyDescent="0.15">
      <c r="B149" t="s">
        <v>657</v>
      </c>
    </row>
    <row r="150" spans="2:2" x14ac:dyDescent="0.15">
      <c r="B150" t="s">
        <v>660</v>
      </c>
    </row>
    <row r="151" spans="2:2" x14ac:dyDescent="0.15">
      <c r="B151" t="s">
        <v>663</v>
      </c>
    </row>
    <row r="152" spans="2:2" x14ac:dyDescent="0.15">
      <c r="B152" t="s">
        <v>666</v>
      </c>
    </row>
    <row r="153" spans="2:2" x14ac:dyDescent="0.15">
      <c r="B153" t="s">
        <v>669</v>
      </c>
    </row>
    <row r="154" spans="2:2" x14ac:dyDescent="0.15">
      <c r="B154" t="s">
        <v>672</v>
      </c>
    </row>
    <row r="155" spans="2:2" x14ac:dyDescent="0.15">
      <c r="B155" t="s">
        <v>675</v>
      </c>
    </row>
    <row r="156" spans="2:2" x14ac:dyDescent="0.15">
      <c r="B156" t="s">
        <v>678</v>
      </c>
    </row>
    <row r="157" spans="2:2" x14ac:dyDescent="0.15">
      <c r="B157" t="s">
        <v>681</v>
      </c>
    </row>
    <row r="158" spans="2:2" x14ac:dyDescent="0.15">
      <c r="B158" t="s">
        <v>684</v>
      </c>
    </row>
    <row r="159" spans="2:2" x14ac:dyDescent="0.15">
      <c r="B159" t="s">
        <v>687</v>
      </c>
    </row>
    <row r="160" spans="2:2" x14ac:dyDescent="0.15">
      <c r="B160" t="s">
        <v>690</v>
      </c>
    </row>
    <row r="161" spans="2:2" x14ac:dyDescent="0.15">
      <c r="B161" t="s">
        <v>693</v>
      </c>
    </row>
    <row r="162" spans="2:2" x14ac:dyDescent="0.15">
      <c r="B162" t="s">
        <v>696</v>
      </c>
    </row>
    <row r="163" spans="2:2" x14ac:dyDescent="0.15">
      <c r="B163" t="s">
        <v>699</v>
      </c>
    </row>
    <row r="164" spans="2:2" x14ac:dyDescent="0.15">
      <c r="B164" t="s">
        <v>702</v>
      </c>
    </row>
    <row r="165" spans="2:2" x14ac:dyDescent="0.15">
      <c r="B165" t="s">
        <v>705</v>
      </c>
    </row>
    <row r="166" spans="2:2" x14ac:dyDescent="0.15">
      <c r="B166" t="s">
        <v>708</v>
      </c>
    </row>
    <row r="167" spans="2:2" x14ac:dyDescent="0.15">
      <c r="B167" t="s">
        <v>711</v>
      </c>
    </row>
    <row r="168" spans="2:2" x14ac:dyDescent="0.15">
      <c r="B168" t="s">
        <v>714</v>
      </c>
    </row>
    <row r="169" spans="2:2" x14ac:dyDescent="0.15">
      <c r="B169" t="s">
        <v>717</v>
      </c>
    </row>
    <row r="170" spans="2:2" x14ac:dyDescent="0.15">
      <c r="B170" t="s">
        <v>720</v>
      </c>
    </row>
    <row r="171" spans="2:2" x14ac:dyDescent="0.15">
      <c r="B171" t="s">
        <v>723</v>
      </c>
    </row>
    <row r="172" spans="2:2" x14ac:dyDescent="0.15">
      <c r="B172" t="s">
        <v>726</v>
      </c>
    </row>
    <row r="173" spans="2:2" x14ac:dyDescent="0.15">
      <c r="B173" t="s">
        <v>729</v>
      </c>
    </row>
    <row r="174" spans="2:2" x14ac:dyDescent="0.15">
      <c r="B174" t="s">
        <v>732</v>
      </c>
    </row>
    <row r="175" spans="2:2" x14ac:dyDescent="0.15">
      <c r="B175" t="s">
        <v>735</v>
      </c>
    </row>
    <row r="176" spans="2:2" x14ac:dyDescent="0.15">
      <c r="B176" t="s">
        <v>738</v>
      </c>
    </row>
    <row r="177" spans="2:2" x14ac:dyDescent="0.15">
      <c r="B177" t="s">
        <v>741</v>
      </c>
    </row>
    <row r="178" spans="2:2" x14ac:dyDescent="0.15">
      <c r="B178" t="s">
        <v>744</v>
      </c>
    </row>
    <row r="179" spans="2:2" x14ac:dyDescent="0.15">
      <c r="B179" t="s">
        <v>747</v>
      </c>
    </row>
    <row r="180" spans="2:2" x14ac:dyDescent="0.15">
      <c r="B180" t="s">
        <v>750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1789"/>
  <sheetViews>
    <sheetView workbookViewId="0">
      <pane ySplit="1" topLeftCell="A1008" activePane="bottomLeft" state="frozen"/>
      <selection pane="bottomLeft" activeCell="D1" sqref="D1"/>
    </sheetView>
  </sheetViews>
  <sheetFormatPr defaultRowHeight="13.5" x14ac:dyDescent="0.15"/>
  <cols>
    <col min="2" max="3" width="9" hidden="1" customWidth="1"/>
  </cols>
  <sheetData>
    <row r="1" spans="1:7" x14ac:dyDescent="0.15">
      <c r="A1" t="s">
        <v>208</v>
      </c>
      <c r="B1" t="s">
        <v>209</v>
      </c>
      <c r="C1" t="s">
        <v>210</v>
      </c>
      <c r="E1" t="s">
        <v>9</v>
      </c>
      <c r="F1" t="s">
        <v>211</v>
      </c>
      <c r="G1" t="s">
        <v>212</v>
      </c>
    </row>
    <row r="2" spans="1:7" x14ac:dyDescent="0.15">
      <c r="A2" s="16" t="s">
        <v>213</v>
      </c>
      <c r="B2" t="s">
        <v>214</v>
      </c>
      <c r="E2" s="18">
        <v>1000</v>
      </c>
      <c r="F2" t="s">
        <v>215</v>
      </c>
    </row>
    <row r="3" spans="1:7" x14ac:dyDescent="0.15">
      <c r="A3" s="16" t="s">
        <v>216</v>
      </c>
      <c r="B3" t="s">
        <v>214</v>
      </c>
      <c r="C3" t="s">
        <v>217</v>
      </c>
      <c r="D3" t="s">
        <v>5499</v>
      </c>
      <c r="E3" s="18">
        <v>1100</v>
      </c>
      <c r="F3" t="s">
        <v>215</v>
      </c>
      <c r="G3" t="s">
        <v>218</v>
      </c>
    </row>
    <row r="4" spans="1:7" x14ac:dyDescent="0.15">
      <c r="A4" s="16" t="s">
        <v>219</v>
      </c>
      <c r="B4" t="s">
        <v>214</v>
      </c>
      <c r="C4" t="s">
        <v>220</v>
      </c>
      <c r="D4" t="s">
        <v>5500</v>
      </c>
      <c r="E4" s="18">
        <v>1202</v>
      </c>
      <c r="F4" t="s">
        <v>215</v>
      </c>
      <c r="G4" t="s">
        <v>221</v>
      </c>
    </row>
    <row r="5" spans="1:7" x14ac:dyDescent="0.15">
      <c r="A5" s="16" t="s">
        <v>222</v>
      </c>
      <c r="B5" t="s">
        <v>214</v>
      </c>
      <c r="C5" t="s">
        <v>223</v>
      </c>
      <c r="D5" t="s">
        <v>5501</v>
      </c>
      <c r="E5" s="18">
        <v>1203</v>
      </c>
      <c r="F5" t="s">
        <v>215</v>
      </c>
      <c r="G5" t="s">
        <v>224</v>
      </c>
    </row>
    <row r="6" spans="1:7" x14ac:dyDescent="0.15">
      <c r="A6" s="16" t="s">
        <v>225</v>
      </c>
      <c r="B6" t="s">
        <v>214</v>
      </c>
      <c r="C6" t="s">
        <v>226</v>
      </c>
      <c r="D6" t="s">
        <v>5502</v>
      </c>
      <c r="E6" s="18">
        <v>1204</v>
      </c>
      <c r="F6" t="s">
        <v>215</v>
      </c>
      <c r="G6" t="s">
        <v>227</v>
      </c>
    </row>
    <row r="7" spans="1:7" x14ac:dyDescent="0.15">
      <c r="A7" s="16" t="s">
        <v>228</v>
      </c>
      <c r="B7" t="s">
        <v>214</v>
      </c>
      <c r="C7" t="s">
        <v>229</v>
      </c>
      <c r="D7" t="s">
        <v>5503</v>
      </c>
      <c r="E7" s="18">
        <v>1205</v>
      </c>
      <c r="F7" t="s">
        <v>215</v>
      </c>
      <c r="G7" t="s">
        <v>230</v>
      </c>
    </row>
    <row r="8" spans="1:7" x14ac:dyDescent="0.15">
      <c r="A8" s="16" t="s">
        <v>231</v>
      </c>
      <c r="B8" t="s">
        <v>214</v>
      </c>
      <c r="C8" t="s">
        <v>232</v>
      </c>
      <c r="D8" t="s">
        <v>5504</v>
      </c>
      <c r="E8" s="18">
        <v>1206</v>
      </c>
      <c r="F8" t="s">
        <v>215</v>
      </c>
      <c r="G8" t="s">
        <v>233</v>
      </c>
    </row>
    <row r="9" spans="1:7" x14ac:dyDescent="0.15">
      <c r="A9" s="16" t="s">
        <v>234</v>
      </c>
      <c r="B9" t="s">
        <v>214</v>
      </c>
      <c r="C9" t="s">
        <v>235</v>
      </c>
      <c r="D9" t="s">
        <v>5505</v>
      </c>
      <c r="E9" s="18">
        <v>1207</v>
      </c>
      <c r="F9" t="s">
        <v>215</v>
      </c>
      <c r="G9" t="s">
        <v>236</v>
      </c>
    </row>
    <row r="10" spans="1:7" x14ac:dyDescent="0.15">
      <c r="A10" s="16" t="s">
        <v>237</v>
      </c>
      <c r="B10" t="s">
        <v>214</v>
      </c>
      <c r="C10" t="s">
        <v>238</v>
      </c>
      <c r="D10" t="s">
        <v>5506</v>
      </c>
      <c r="E10" s="18">
        <v>1208</v>
      </c>
      <c r="F10" t="s">
        <v>215</v>
      </c>
      <c r="G10" t="s">
        <v>239</v>
      </c>
    </row>
    <row r="11" spans="1:7" x14ac:dyDescent="0.15">
      <c r="A11" s="16" t="s">
        <v>240</v>
      </c>
      <c r="B11" t="s">
        <v>214</v>
      </c>
      <c r="C11" t="s">
        <v>241</v>
      </c>
      <c r="D11" t="s">
        <v>5507</v>
      </c>
      <c r="E11" s="18">
        <v>1209</v>
      </c>
      <c r="F11" t="s">
        <v>215</v>
      </c>
      <c r="G11" t="s">
        <v>242</v>
      </c>
    </row>
    <row r="12" spans="1:7" x14ac:dyDescent="0.15">
      <c r="A12" s="16" t="s">
        <v>243</v>
      </c>
      <c r="B12" t="s">
        <v>214</v>
      </c>
      <c r="C12" t="s">
        <v>244</v>
      </c>
      <c r="D12" t="s">
        <v>5508</v>
      </c>
      <c r="E12" s="18">
        <v>1210</v>
      </c>
      <c r="F12" t="s">
        <v>215</v>
      </c>
      <c r="G12" t="s">
        <v>245</v>
      </c>
    </row>
    <row r="13" spans="1:7" x14ac:dyDescent="0.15">
      <c r="A13" s="16" t="s">
        <v>246</v>
      </c>
      <c r="B13" t="s">
        <v>214</v>
      </c>
      <c r="C13" t="s">
        <v>247</v>
      </c>
      <c r="D13" t="s">
        <v>5509</v>
      </c>
      <c r="E13" s="18">
        <v>1211</v>
      </c>
      <c r="F13" t="s">
        <v>215</v>
      </c>
      <c r="G13" t="s">
        <v>248</v>
      </c>
    </row>
    <row r="14" spans="1:7" x14ac:dyDescent="0.15">
      <c r="A14" s="16" t="s">
        <v>249</v>
      </c>
      <c r="B14" t="s">
        <v>214</v>
      </c>
      <c r="C14" t="s">
        <v>250</v>
      </c>
      <c r="D14" t="s">
        <v>5510</v>
      </c>
      <c r="E14" s="18">
        <v>1212</v>
      </c>
      <c r="F14" t="s">
        <v>215</v>
      </c>
      <c r="G14" t="s">
        <v>251</v>
      </c>
    </row>
    <row r="15" spans="1:7" x14ac:dyDescent="0.15">
      <c r="A15" s="16" t="s">
        <v>252</v>
      </c>
      <c r="B15" t="s">
        <v>214</v>
      </c>
      <c r="C15" t="s">
        <v>253</v>
      </c>
      <c r="D15" t="s">
        <v>5511</v>
      </c>
      <c r="E15" s="18">
        <v>1213</v>
      </c>
      <c r="F15" t="s">
        <v>215</v>
      </c>
      <c r="G15" t="s">
        <v>254</v>
      </c>
    </row>
    <row r="16" spans="1:7" x14ac:dyDescent="0.15">
      <c r="A16" s="16" t="s">
        <v>255</v>
      </c>
      <c r="B16" t="s">
        <v>214</v>
      </c>
      <c r="C16" t="s">
        <v>256</v>
      </c>
      <c r="D16" t="s">
        <v>5512</v>
      </c>
      <c r="E16" s="18">
        <v>1214</v>
      </c>
      <c r="F16" t="s">
        <v>215</v>
      </c>
      <c r="G16" t="s">
        <v>257</v>
      </c>
    </row>
    <row r="17" spans="1:7" x14ac:dyDescent="0.15">
      <c r="A17" s="16" t="s">
        <v>258</v>
      </c>
      <c r="B17" t="s">
        <v>214</v>
      </c>
      <c r="C17" t="s">
        <v>259</v>
      </c>
      <c r="D17" t="s">
        <v>5513</v>
      </c>
      <c r="E17" s="18">
        <v>1215</v>
      </c>
      <c r="F17" t="s">
        <v>215</v>
      </c>
      <c r="G17" t="s">
        <v>260</v>
      </c>
    </row>
    <row r="18" spans="1:7" x14ac:dyDescent="0.15">
      <c r="A18" s="16" t="s">
        <v>261</v>
      </c>
      <c r="B18" t="s">
        <v>214</v>
      </c>
      <c r="C18" t="s">
        <v>262</v>
      </c>
      <c r="D18" t="s">
        <v>5514</v>
      </c>
      <c r="E18" s="18">
        <v>1216</v>
      </c>
      <c r="F18" t="s">
        <v>215</v>
      </c>
      <c r="G18" t="s">
        <v>263</v>
      </c>
    </row>
    <row r="19" spans="1:7" x14ac:dyDescent="0.15">
      <c r="A19" s="16" t="s">
        <v>264</v>
      </c>
      <c r="B19" t="s">
        <v>214</v>
      </c>
      <c r="C19" t="s">
        <v>265</v>
      </c>
      <c r="D19" t="s">
        <v>5515</v>
      </c>
      <c r="E19" s="18">
        <v>1217</v>
      </c>
      <c r="F19" t="s">
        <v>215</v>
      </c>
      <c r="G19" t="s">
        <v>266</v>
      </c>
    </row>
    <row r="20" spans="1:7" x14ac:dyDescent="0.15">
      <c r="A20" s="16" t="s">
        <v>267</v>
      </c>
      <c r="B20" t="s">
        <v>214</v>
      </c>
      <c r="C20" t="s">
        <v>268</v>
      </c>
      <c r="D20" t="s">
        <v>5516</v>
      </c>
      <c r="E20" s="18">
        <v>1218</v>
      </c>
      <c r="F20" t="s">
        <v>215</v>
      </c>
      <c r="G20" t="s">
        <v>269</v>
      </c>
    </row>
    <row r="21" spans="1:7" x14ac:dyDescent="0.15">
      <c r="A21" s="16" t="s">
        <v>270</v>
      </c>
      <c r="B21" t="s">
        <v>214</v>
      </c>
      <c r="C21" t="s">
        <v>271</v>
      </c>
      <c r="D21" t="s">
        <v>5517</v>
      </c>
      <c r="E21" s="18">
        <v>1219</v>
      </c>
      <c r="F21" t="s">
        <v>215</v>
      </c>
      <c r="G21" t="s">
        <v>272</v>
      </c>
    </row>
    <row r="22" spans="1:7" x14ac:dyDescent="0.15">
      <c r="A22" s="16" t="s">
        <v>273</v>
      </c>
      <c r="B22" t="s">
        <v>214</v>
      </c>
      <c r="C22" t="s">
        <v>274</v>
      </c>
      <c r="D22" t="s">
        <v>5518</v>
      </c>
      <c r="E22" s="18">
        <v>1220</v>
      </c>
      <c r="F22" t="s">
        <v>215</v>
      </c>
      <c r="G22" t="s">
        <v>275</v>
      </c>
    </row>
    <row r="23" spans="1:7" x14ac:dyDescent="0.15">
      <c r="A23" s="16" t="s">
        <v>276</v>
      </c>
      <c r="B23" t="s">
        <v>214</v>
      </c>
      <c r="C23" t="s">
        <v>277</v>
      </c>
      <c r="D23" t="s">
        <v>5519</v>
      </c>
      <c r="E23" s="18">
        <v>1221</v>
      </c>
      <c r="F23" t="s">
        <v>215</v>
      </c>
      <c r="G23" t="s">
        <v>278</v>
      </c>
    </row>
    <row r="24" spans="1:7" x14ac:dyDescent="0.15">
      <c r="A24" s="16" t="s">
        <v>279</v>
      </c>
      <c r="B24" t="s">
        <v>214</v>
      </c>
      <c r="C24" t="s">
        <v>280</v>
      </c>
      <c r="D24" t="s">
        <v>5520</v>
      </c>
      <c r="E24" s="18">
        <v>1222</v>
      </c>
      <c r="F24" t="s">
        <v>215</v>
      </c>
      <c r="G24" t="s">
        <v>281</v>
      </c>
    </row>
    <row r="25" spans="1:7" x14ac:dyDescent="0.15">
      <c r="A25" s="16" t="s">
        <v>282</v>
      </c>
      <c r="B25" t="s">
        <v>214</v>
      </c>
      <c r="C25" t="s">
        <v>283</v>
      </c>
      <c r="D25" t="s">
        <v>5521</v>
      </c>
      <c r="E25" s="18">
        <v>1223</v>
      </c>
      <c r="F25" t="s">
        <v>215</v>
      </c>
      <c r="G25" t="s">
        <v>284</v>
      </c>
    </row>
    <row r="26" spans="1:7" x14ac:dyDescent="0.15">
      <c r="A26" s="16" t="s">
        <v>285</v>
      </c>
      <c r="B26" t="s">
        <v>214</v>
      </c>
      <c r="C26" t="s">
        <v>286</v>
      </c>
      <c r="D26" t="s">
        <v>5522</v>
      </c>
      <c r="E26" s="18">
        <v>1224</v>
      </c>
      <c r="F26" t="s">
        <v>215</v>
      </c>
      <c r="G26" t="s">
        <v>287</v>
      </c>
    </row>
    <row r="27" spans="1:7" x14ac:dyDescent="0.15">
      <c r="A27" s="16" t="s">
        <v>288</v>
      </c>
      <c r="B27" t="s">
        <v>214</v>
      </c>
      <c r="C27" t="s">
        <v>289</v>
      </c>
      <c r="D27" t="s">
        <v>5523</v>
      </c>
      <c r="E27" s="18">
        <v>1225</v>
      </c>
      <c r="F27" t="s">
        <v>215</v>
      </c>
      <c r="G27" t="s">
        <v>290</v>
      </c>
    </row>
    <row r="28" spans="1:7" x14ac:dyDescent="0.15">
      <c r="A28" s="16" t="s">
        <v>291</v>
      </c>
      <c r="B28" t="s">
        <v>214</v>
      </c>
      <c r="C28" t="s">
        <v>292</v>
      </c>
      <c r="D28" t="s">
        <v>5524</v>
      </c>
      <c r="E28" s="18">
        <v>1226</v>
      </c>
      <c r="F28" t="s">
        <v>215</v>
      </c>
      <c r="G28" t="s">
        <v>293</v>
      </c>
    </row>
    <row r="29" spans="1:7" x14ac:dyDescent="0.15">
      <c r="A29" s="16" t="s">
        <v>294</v>
      </c>
      <c r="B29" t="s">
        <v>214</v>
      </c>
      <c r="C29" t="s">
        <v>295</v>
      </c>
      <c r="D29" t="s">
        <v>5525</v>
      </c>
      <c r="E29" s="18">
        <v>1227</v>
      </c>
      <c r="F29" t="s">
        <v>215</v>
      </c>
      <c r="G29" t="s">
        <v>296</v>
      </c>
    </row>
    <row r="30" spans="1:7" x14ac:dyDescent="0.15">
      <c r="A30" s="16" t="s">
        <v>297</v>
      </c>
      <c r="B30" t="s">
        <v>214</v>
      </c>
      <c r="C30" t="s">
        <v>298</v>
      </c>
      <c r="D30" t="s">
        <v>5526</v>
      </c>
      <c r="E30" s="18">
        <v>1228</v>
      </c>
      <c r="F30" t="s">
        <v>215</v>
      </c>
      <c r="G30" t="s">
        <v>299</v>
      </c>
    </row>
    <row r="31" spans="1:7" x14ac:dyDescent="0.15">
      <c r="A31" s="16" t="s">
        <v>300</v>
      </c>
      <c r="B31" t="s">
        <v>214</v>
      </c>
      <c r="C31" t="s">
        <v>301</v>
      </c>
      <c r="D31" t="s">
        <v>5527</v>
      </c>
      <c r="E31" s="18">
        <v>1229</v>
      </c>
      <c r="F31" t="s">
        <v>215</v>
      </c>
      <c r="G31" t="s">
        <v>302</v>
      </c>
    </row>
    <row r="32" spans="1:7" x14ac:dyDescent="0.15">
      <c r="A32" s="16" t="s">
        <v>303</v>
      </c>
      <c r="B32" t="s">
        <v>214</v>
      </c>
      <c r="C32" t="s">
        <v>304</v>
      </c>
      <c r="D32" t="s">
        <v>5528</v>
      </c>
      <c r="E32" s="18">
        <v>1230</v>
      </c>
      <c r="F32" t="s">
        <v>215</v>
      </c>
      <c r="G32" t="s">
        <v>305</v>
      </c>
    </row>
    <row r="33" spans="1:7" x14ac:dyDescent="0.15">
      <c r="A33" s="16" t="s">
        <v>306</v>
      </c>
      <c r="B33" t="s">
        <v>214</v>
      </c>
      <c r="C33" t="s">
        <v>307</v>
      </c>
      <c r="D33" t="s">
        <v>5529</v>
      </c>
      <c r="E33" s="18">
        <v>1231</v>
      </c>
      <c r="F33" t="s">
        <v>215</v>
      </c>
      <c r="G33" t="s">
        <v>308</v>
      </c>
    </row>
    <row r="34" spans="1:7" x14ac:dyDescent="0.15">
      <c r="A34" s="16" t="s">
        <v>309</v>
      </c>
      <c r="B34" t="s">
        <v>214</v>
      </c>
      <c r="C34" t="s">
        <v>310</v>
      </c>
      <c r="D34" t="s">
        <v>5530</v>
      </c>
      <c r="E34" s="18">
        <v>1233</v>
      </c>
      <c r="F34" t="s">
        <v>215</v>
      </c>
      <c r="G34" t="s">
        <v>311</v>
      </c>
    </row>
    <row r="35" spans="1:7" x14ac:dyDescent="0.15">
      <c r="A35" s="16" t="s">
        <v>312</v>
      </c>
      <c r="B35" t="s">
        <v>214</v>
      </c>
      <c r="C35" t="s">
        <v>313</v>
      </c>
      <c r="D35" t="s">
        <v>5531</v>
      </c>
      <c r="E35" s="18">
        <v>1234</v>
      </c>
      <c r="F35" t="s">
        <v>215</v>
      </c>
      <c r="G35" t="s">
        <v>314</v>
      </c>
    </row>
    <row r="36" spans="1:7" x14ac:dyDescent="0.15">
      <c r="A36" s="16" t="s">
        <v>315</v>
      </c>
      <c r="B36" t="s">
        <v>214</v>
      </c>
      <c r="C36" t="s">
        <v>316</v>
      </c>
      <c r="D36" t="s">
        <v>5532</v>
      </c>
      <c r="E36" s="18">
        <v>1235</v>
      </c>
      <c r="F36" t="s">
        <v>215</v>
      </c>
      <c r="G36" t="s">
        <v>317</v>
      </c>
    </row>
    <row r="37" spans="1:7" x14ac:dyDescent="0.15">
      <c r="A37" s="16" t="s">
        <v>318</v>
      </c>
      <c r="B37" t="s">
        <v>214</v>
      </c>
      <c r="C37" t="s">
        <v>319</v>
      </c>
      <c r="D37" t="s">
        <v>5533</v>
      </c>
      <c r="E37" s="18">
        <v>1236</v>
      </c>
      <c r="F37" t="s">
        <v>215</v>
      </c>
      <c r="G37" t="s">
        <v>320</v>
      </c>
    </row>
    <row r="38" spans="1:7" x14ac:dyDescent="0.15">
      <c r="A38" s="16" t="s">
        <v>321</v>
      </c>
      <c r="B38" t="s">
        <v>214</v>
      </c>
      <c r="C38" t="s">
        <v>322</v>
      </c>
      <c r="D38" t="s">
        <v>5534</v>
      </c>
      <c r="E38" s="18">
        <v>1303</v>
      </c>
      <c r="F38" t="s">
        <v>215</v>
      </c>
      <c r="G38" t="s">
        <v>323</v>
      </c>
    </row>
    <row r="39" spans="1:7" x14ac:dyDescent="0.15">
      <c r="A39" s="16" t="s">
        <v>324</v>
      </c>
      <c r="B39" t="s">
        <v>214</v>
      </c>
      <c r="C39" t="s">
        <v>325</v>
      </c>
      <c r="D39" t="s">
        <v>5535</v>
      </c>
      <c r="E39" s="18">
        <v>1304</v>
      </c>
      <c r="F39" t="s">
        <v>215</v>
      </c>
      <c r="G39" t="s">
        <v>326</v>
      </c>
    </row>
    <row r="40" spans="1:7" x14ac:dyDescent="0.15">
      <c r="A40" s="16" t="s">
        <v>327</v>
      </c>
      <c r="B40" t="s">
        <v>214</v>
      </c>
      <c r="C40" t="s">
        <v>328</v>
      </c>
      <c r="D40" t="s">
        <v>5536</v>
      </c>
      <c r="E40" s="18">
        <v>1331</v>
      </c>
      <c r="F40" t="s">
        <v>215</v>
      </c>
      <c r="G40" t="s">
        <v>329</v>
      </c>
    </row>
    <row r="41" spans="1:7" x14ac:dyDescent="0.15">
      <c r="A41" s="16" t="s">
        <v>330</v>
      </c>
      <c r="B41" t="s">
        <v>214</v>
      </c>
      <c r="C41" t="s">
        <v>331</v>
      </c>
      <c r="D41" t="s">
        <v>5537</v>
      </c>
      <c r="E41" s="18">
        <v>1332</v>
      </c>
      <c r="F41" t="s">
        <v>215</v>
      </c>
      <c r="G41" t="s">
        <v>332</v>
      </c>
    </row>
    <row r="42" spans="1:7" x14ac:dyDescent="0.15">
      <c r="A42" s="16" t="s">
        <v>333</v>
      </c>
      <c r="B42" t="s">
        <v>214</v>
      </c>
      <c r="C42" t="s">
        <v>334</v>
      </c>
      <c r="D42" t="s">
        <v>5538</v>
      </c>
      <c r="E42" s="18">
        <v>1333</v>
      </c>
      <c r="F42" t="s">
        <v>215</v>
      </c>
      <c r="G42" t="s">
        <v>335</v>
      </c>
    </row>
    <row r="43" spans="1:7" x14ac:dyDescent="0.15">
      <c r="A43" s="16" t="s">
        <v>336</v>
      </c>
      <c r="B43" t="s">
        <v>214</v>
      </c>
      <c r="C43" t="s">
        <v>337</v>
      </c>
      <c r="D43" t="s">
        <v>5539</v>
      </c>
      <c r="E43" s="18">
        <v>1334</v>
      </c>
      <c r="F43" t="s">
        <v>215</v>
      </c>
      <c r="G43" t="s">
        <v>338</v>
      </c>
    </row>
    <row r="44" spans="1:7" x14ac:dyDescent="0.15">
      <c r="A44" s="16" t="s">
        <v>339</v>
      </c>
      <c r="B44" t="s">
        <v>214</v>
      </c>
      <c r="C44" t="s">
        <v>340</v>
      </c>
      <c r="D44" t="s">
        <v>5540</v>
      </c>
      <c r="E44" s="18">
        <v>1337</v>
      </c>
      <c r="F44" t="s">
        <v>215</v>
      </c>
      <c r="G44" t="s">
        <v>341</v>
      </c>
    </row>
    <row r="45" spans="1:7" x14ac:dyDescent="0.15">
      <c r="A45" s="16" t="s">
        <v>342</v>
      </c>
      <c r="B45" t="s">
        <v>214</v>
      </c>
      <c r="C45" t="s">
        <v>343</v>
      </c>
      <c r="D45" t="s">
        <v>5541</v>
      </c>
      <c r="E45" s="18">
        <v>1343</v>
      </c>
      <c r="F45" t="s">
        <v>215</v>
      </c>
      <c r="G45" t="s">
        <v>344</v>
      </c>
    </row>
    <row r="46" spans="1:7" x14ac:dyDescent="0.15">
      <c r="A46" s="16" t="s">
        <v>345</v>
      </c>
      <c r="B46" t="s">
        <v>214</v>
      </c>
      <c r="C46" t="s">
        <v>346</v>
      </c>
      <c r="D46" t="s">
        <v>5542</v>
      </c>
      <c r="E46" s="18">
        <v>1345</v>
      </c>
      <c r="F46" t="s">
        <v>215</v>
      </c>
      <c r="G46" t="s">
        <v>347</v>
      </c>
    </row>
    <row r="47" spans="1:7" x14ac:dyDescent="0.15">
      <c r="A47" s="16" t="s">
        <v>348</v>
      </c>
      <c r="B47" t="s">
        <v>214</v>
      </c>
      <c r="C47" t="s">
        <v>349</v>
      </c>
      <c r="D47" t="s">
        <v>5543</v>
      </c>
      <c r="E47" s="18">
        <v>1346</v>
      </c>
      <c r="F47" t="s">
        <v>215</v>
      </c>
      <c r="G47" t="s">
        <v>350</v>
      </c>
    </row>
    <row r="48" spans="1:7" x14ac:dyDescent="0.15">
      <c r="A48" s="16" t="s">
        <v>351</v>
      </c>
      <c r="B48" t="s">
        <v>214</v>
      </c>
      <c r="C48" t="s">
        <v>352</v>
      </c>
      <c r="D48" t="s">
        <v>5544</v>
      </c>
      <c r="E48" s="18">
        <v>1347</v>
      </c>
      <c r="F48" t="s">
        <v>215</v>
      </c>
      <c r="G48" t="s">
        <v>353</v>
      </c>
    </row>
    <row r="49" spans="1:7" x14ac:dyDescent="0.15">
      <c r="A49" s="16" t="s">
        <v>354</v>
      </c>
      <c r="B49" t="s">
        <v>214</v>
      </c>
      <c r="C49" t="s">
        <v>355</v>
      </c>
      <c r="D49" t="s">
        <v>5545</v>
      </c>
      <c r="E49" s="18">
        <v>1361</v>
      </c>
      <c r="F49" t="s">
        <v>215</v>
      </c>
      <c r="G49" t="s">
        <v>356</v>
      </c>
    </row>
    <row r="50" spans="1:7" x14ac:dyDescent="0.15">
      <c r="A50" s="16" t="s">
        <v>357</v>
      </c>
      <c r="B50" t="s">
        <v>214</v>
      </c>
      <c r="C50" t="s">
        <v>358</v>
      </c>
      <c r="D50" t="s">
        <v>5546</v>
      </c>
      <c r="E50" s="18">
        <v>1362</v>
      </c>
      <c r="F50" t="s">
        <v>215</v>
      </c>
      <c r="G50" t="s">
        <v>359</v>
      </c>
    </row>
    <row r="51" spans="1:7" x14ac:dyDescent="0.15">
      <c r="A51" s="16" t="s">
        <v>360</v>
      </c>
      <c r="B51" t="s">
        <v>214</v>
      </c>
      <c r="C51" t="s">
        <v>361</v>
      </c>
      <c r="D51" t="s">
        <v>5547</v>
      </c>
      <c r="E51" s="18">
        <v>1363</v>
      </c>
      <c r="F51" t="s">
        <v>215</v>
      </c>
      <c r="G51" t="s">
        <v>362</v>
      </c>
    </row>
    <row r="52" spans="1:7" x14ac:dyDescent="0.15">
      <c r="A52" s="16" t="s">
        <v>363</v>
      </c>
      <c r="B52" t="s">
        <v>214</v>
      </c>
      <c r="C52" t="s">
        <v>364</v>
      </c>
      <c r="D52" t="s">
        <v>5548</v>
      </c>
      <c r="E52" s="18">
        <v>1364</v>
      </c>
      <c r="F52" t="s">
        <v>215</v>
      </c>
      <c r="G52" t="s">
        <v>365</v>
      </c>
    </row>
    <row r="53" spans="1:7" x14ac:dyDescent="0.15">
      <c r="A53" s="16" t="s">
        <v>366</v>
      </c>
      <c r="B53" t="s">
        <v>214</v>
      </c>
      <c r="C53" t="s">
        <v>367</v>
      </c>
      <c r="D53" t="s">
        <v>5549</v>
      </c>
      <c r="E53" s="18">
        <v>1367</v>
      </c>
      <c r="F53" t="s">
        <v>215</v>
      </c>
      <c r="G53" t="s">
        <v>368</v>
      </c>
    </row>
    <row r="54" spans="1:7" x14ac:dyDescent="0.15">
      <c r="A54" s="16" t="s">
        <v>369</v>
      </c>
      <c r="B54" t="s">
        <v>214</v>
      </c>
      <c r="C54" t="s">
        <v>370</v>
      </c>
      <c r="D54" t="s">
        <v>5550</v>
      </c>
      <c r="E54" s="18">
        <v>1370</v>
      </c>
      <c r="F54" t="s">
        <v>215</v>
      </c>
      <c r="G54" t="s">
        <v>371</v>
      </c>
    </row>
    <row r="55" spans="1:7" x14ac:dyDescent="0.15">
      <c r="A55" s="16" t="s">
        <v>372</v>
      </c>
      <c r="B55" t="s">
        <v>214</v>
      </c>
      <c r="C55" t="s">
        <v>373</v>
      </c>
      <c r="D55" t="s">
        <v>5551</v>
      </c>
      <c r="E55" s="18">
        <v>1371</v>
      </c>
      <c r="F55" t="s">
        <v>215</v>
      </c>
      <c r="G55" t="s">
        <v>374</v>
      </c>
    </row>
    <row r="56" spans="1:7" x14ac:dyDescent="0.15">
      <c r="A56" s="16" t="s">
        <v>375</v>
      </c>
      <c r="B56" t="s">
        <v>214</v>
      </c>
      <c r="C56" t="s">
        <v>376</v>
      </c>
      <c r="D56" t="s">
        <v>5552</v>
      </c>
      <c r="E56" s="18">
        <v>1391</v>
      </c>
      <c r="F56" t="s">
        <v>215</v>
      </c>
      <c r="G56" t="s">
        <v>377</v>
      </c>
    </row>
    <row r="57" spans="1:7" x14ac:dyDescent="0.15">
      <c r="A57" s="16" t="s">
        <v>378</v>
      </c>
      <c r="B57" t="s">
        <v>214</v>
      </c>
      <c r="C57" t="s">
        <v>379</v>
      </c>
      <c r="D57" t="s">
        <v>5553</v>
      </c>
      <c r="E57" s="18">
        <v>1392</v>
      </c>
      <c r="F57" t="s">
        <v>215</v>
      </c>
      <c r="G57" t="s">
        <v>380</v>
      </c>
    </row>
    <row r="58" spans="1:7" x14ac:dyDescent="0.15">
      <c r="A58" s="16" t="s">
        <v>381</v>
      </c>
      <c r="B58" t="s">
        <v>214</v>
      </c>
      <c r="C58" t="s">
        <v>382</v>
      </c>
      <c r="D58" t="s">
        <v>5554</v>
      </c>
      <c r="E58" s="18">
        <v>1393</v>
      </c>
      <c r="F58" t="s">
        <v>215</v>
      </c>
      <c r="G58" t="s">
        <v>383</v>
      </c>
    </row>
    <row r="59" spans="1:7" x14ac:dyDescent="0.15">
      <c r="A59" s="16" t="s">
        <v>384</v>
      </c>
      <c r="B59" t="s">
        <v>214</v>
      </c>
      <c r="C59" t="s">
        <v>385</v>
      </c>
      <c r="D59" t="s">
        <v>5555</v>
      </c>
      <c r="E59" s="18">
        <v>1394</v>
      </c>
      <c r="F59" t="s">
        <v>215</v>
      </c>
      <c r="G59" t="s">
        <v>386</v>
      </c>
    </row>
    <row r="60" spans="1:7" x14ac:dyDescent="0.15">
      <c r="A60" s="16" t="s">
        <v>387</v>
      </c>
      <c r="B60" t="s">
        <v>214</v>
      </c>
      <c r="C60" t="s">
        <v>388</v>
      </c>
      <c r="D60" t="s">
        <v>5556</v>
      </c>
      <c r="E60" s="18">
        <v>1395</v>
      </c>
      <c r="F60" t="s">
        <v>215</v>
      </c>
      <c r="G60" t="s">
        <v>389</v>
      </c>
    </row>
    <row r="61" spans="1:7" x14ac:dyDescent="0.15">
      <c r="A61" s="16" t="s">
        <v>390</v>
      </c>
      <c r="B61" t="s">
        <v>214</v>
      </c>
      <c r="C61" t="s">
        <v>391</v>
      </c>
      <c r="D61" t="s">
        <v>5557</v>
      </c>
      <c r="E61" s="18">
        <v>1396</v>
      </c>
      <c r="F61" t="s">
        <v>215</v>
      </c>
      <c r="G61" t="s">
        <v>392</v>
      </c>
    </row>
    <row r="62" spans="1:7" x14ac:dyDescent="0.15">
      <c r="A62" s="16" t="s">
        <v>393</v>
      </c>
      <c r="B62" t="s">
        <v>214</v>
      </c>
      <c r="C62" t="s">
        <v>394</v>
      </c>
      <c r="D62" t="s">
        <v>5558</v>
      </c>
      <c r="E62" s="18">
        <v>1397</v>
      </c>
      <c r="F62" t="s">
        <v>215</v>
      </c>
      <c r="G62" t="s">
        <v>395</v>
      </c>
    </row>
    <row r="63" spans="1:7" x14ac:dyDescent="0.15">
      <c r="A63" s="16" t="s">
        <v>396</v>
      </c>
      <c r="B63" t="s">
        <v>214</v>
      </c>
      <c r="C63" t="s">
        <v>397</v>
      </c>
      <c r="D63" t="s">
        <v>5559</v>
      </c>
      <c r="E63" s="18">
        <v>1398</v>
      </c>
      <c r="F63" t="s">
        <v>215</v>
      </c>
      <c r="G63" t="s">
        <v>398</v>
      </c>
    </row>
    <row r="64" spans="1:7" x14ac:dyDescent="0.15">
      <c r="A64" s="16" t="s">
        <v>399</v>
      </c>
      <c r="B64" t="s">
        <v>214</v>
      </c>
      <c r="C64" t="s">
        <v>400</v>
      </c>
      <c r="D64" t="s">
        <v>5560</v>
      </c>
      <c r="E64" s="18">
        <v>1399</v>
      </c>
      <c r="F64" t="s">
        <v>215</v>
      </c>
      <c r="G64" t="s">
        <v>401</v>
      </c>
    </row>
    <row r="65" spans="1:7" x14ac:dyDescent="0.15">
      <c r="A65" s="16" t="s">
        <v>402</v>
      </c>
      <c r="B65" t="s">
        <v>214</v>
      </c>
      <c r="C65" t="s">
        <v>403</v>
      </c>
      <c r="D65" t="s">
        <v>5561</v>
      </c>
      <c r="E65" s="18">
        <v>1400</v>
      </c>
      <c r="F65" t="s">
        <v>215</v>
      </c>
      <c r="G65" t="s">
        <v>404</v>
      </c>
    </row>
    <row r="66" spans="1:7" x14ac:dyDescent="0.15">
      <c r="A66" s="16" t="s">
        <v>405</v>
      </c>
      <c r="B66" t="s">
        <v>214</v>
      </c>
      <c r="C66" t="s">
        <v>406</v>
      </c>
      <c r="D66" t="s">
        <v>5562</v>
      </c>
      <c r="E66" s="18">
        <v>1401</v>
      </c>
      <c r="F66" t="s">
        <v>215</v>
      </c>
      <c r="G66" t="s">
        <v>407</v>
      </c>
    </row>
    <row r="67" spans="1:7" x14ac:dyDescent="0.15">
      <c r="A67" s="16" t="s">
        <v>408</v>
      </c>
      <c r="B67" t="s">
        <v>214</v>
      </c>
      <c r="C67" t="s">
        <v>409</v>
      </c>
      <c r="D67" t="s">
        <v>5563</v>
      </c>
      <c r="E67" s="18">
        <v>1402</v>
      </c>
      <c r="F67" t="s">
        <v>215</v>
      </c>
      <c r="G67" t="s">
        <v>410</v>
      </c>
    </row>
    <row r="68" spans="1:7" x14ac:dyDescent="0.15">
      <c r="A68" s="16" t="s">
        <v>411</v>
      </c>
      <c r="B68" t="s">
        <v>214</v>
      </c>
      <c r="C68" t="s">
        <v>412</v>
      </c>
      <c r="D68" t="s">
        <v>5564</v>
      </c>
      <c r="E68" s="18">
        <v>1403</v>
      </c>
      <c r="F68" t="s">
        <v>215</v>
      </c>
      <c r="G68" t="s">
        <v>413</v>
      </c>
    </row>
    <row r="69" spans="1:7" x14ac:dyDescent="0.15">
      <c r="A69" s="16" t="s">
        <v>414</v>
      </c>
      <c r="B69" t="s">
        <v>214</v>
      </c>
      <c r="C69" t="s">
        <v>415</v>
      </c>
      <c r="D69" t="s">
        <v>5565</v>
      </c>
      <c r="E69" s="18">
        <v>1404</v>
      </c>
      <c r="F69" t="s">
        <v>215</v>
      </c>
      <c r="G69" t="s">
        <v>416</v>
      </c>
    </row>
    <row r="70" spans="1:7" x14ac:dyDescent="0.15">
      <c r="A70" s="16" t="s">
        <v>417</v>
      </c>
      <c r="B70" t="s">
        <v>214</v>
      </c>
      <c r="C70" t="s">
        <v>418</v>
      </c>
      <c r="D70" t="s">
        <v>5566</v>
      </c>
      <c r="E70" s="18">
        <v>1405</v>
      </c>
      <c r="F70" t="s">
        <v>215</v>
      </c>
      <c r="G70" t="s">
        <v>419</v>
      </c>
    </row>
    <row r="71" spans="1:7" x14ac:dyDescent="0.15">
      <c r="A71" s="16" t="s">
        <v>420</v>
      </c>
      <c r="B71" t="s">
        <v>214</v>
      </c>
      <c r="C71" t="s">
        <v>421</v>
      </c>
      <c r="D71" t="s">
        <v>5567</v>
      </c>
      <c r="E71" s="18">
        <v>1406</v>
      </c>
      <c r="F71" t="s">
        <v>215</v>
      </c>
      <c r="G71" t="s">
        <v>422</v>
      </c>
    </row>
    <row r="72" spans="1:7" x14ac:dyDescent="0.15">
      <c r="A72" s="16" t="s">
        <v>423</v>
      </c>
      <c r="B72" t="s">
        <v>214</v>
      </c>
      <c r="C72" t="s">
        <v>424</v>
      </c>
      <c r="D72" t="s">
        <v>5568</v>
      </c>
      <c r="E72" s="18">
        <v>1407</v>
      </c>
      <c r="F72" t="s">
        <v>215</v>
      </c>
      <c r="G72" t="s">
        <v>425</v>
      </c>
    </row>
    <row r="73" spans="1:7" x14ac:dyDescent="0.15">
      <c r="A73" s="16" t="s">
        <v>426</v>
      </c>
      <c r="B73" t="s">
        <v>214</v>
      </c>
      <c r="C73" t="s">
        <v>427</v>
      </c>
      <c r="D73" t="s">
        <v>5569</v>
      </c>
      <c r="E73" s="18">
        <v>1408</v>
      </c>
      <c r="F73" t="s">
        <v>215</v>
      </c>
      <c r="G73" t="s">
        <v>428</v>
      </c>
    </row>
    <row r="74" spans="1:7" x14ac:dyDescent="0.15">
      <c r="A74" s="16" t="s">
        <v>429</v>
      </c>
      <c r="B74" t="s">
        <v>214</v>
      </c>
      <c r="C74" t="s">
        <v>430</v>
      </c>
      <c r="D74" t="s">
        <v>5570</v>
      </c>
      <c r="E74" s="18">
        <v>1409</v>
      </c>
      <c r="F74" t="s">
        <v>215</v>
      </c>
      <c r="G74" t="s">
        <v>431</v>
      </c>
    </row>
    <row r="75" spans="1:7" x14ac:dyDescent="0.15">
      <c r="A75" s="16" t="s">
        <v>432</v>
      </c>
      <c r="B75" t="s">
        <v>214</v>
      </c>
      <c r="C75" t="s">
        <v>433</v>
      </c>
      <c r="D75" t="s">
        <v>5571</v>
      </c>
      <c r="E75" s="18">
        <v>1423</v>
      </c>
      <c r="F75" t="s">
        <v>215</v>
      </c>
      <c r="G75" t="s">
        <v>434</v>
      </c>
    </row>
    <row r="76" spans="1:7" x14ac:dyDescent="0.15">
      <c r="A76" s="16" t="s">
        <v>435</v>
      </c>
      <c r="B76" t="s">
        <v>214</v>
      </c>
      <c r="C76" t="s">
        <v>436</v>
      </c>
      <c r="D76" t="s">
        <v>5572</v>
      </c>
      <c r="E76" s="18">
        <v>1424</v>
      </c>
      <c r="F76" t="s">
        <v>215</v>
      </c>
      <c r="G76" t="s">
        <v>437</v>
      </c>
    </row>
    <row r="77" spans="1:7" x14ac:dyDescent="0.15">
      <c r="A77" s="16" t="s">
        <v>438</v>
      </c>
      <c r="B77" t="s">
        <v>214</v>
      </c>
      <c r="C77" t="s">
        <v>439</v>
      </c>
      <c r="D77" t="s">
        <v>5573</v>
      </c>
      <c r="E77" s="18">
        <v>1425</v>
      </c>
      <c r="F77" t="s">
        <v>215</v>
      </c>
      <c r="G77" t="s">
        <v>440</v>
      </c>
    </row>
    <row r="78" spans="1:7" x14ac:dyDescent="0.15">
      <c r="A78" s="16" t="s">
        <v>441</v>
      </c>
      <c r="B78" t="s">
        <v>214</v>
      </c>
      <c r="C78" t="s">
        <v>442</v>
      </c>
      <c r="D78" t="s">
        <v>5574</v>
      </c>
      <c r="E78" s="18">
        <v>1427</v>
      </c>
      <c r="F78" t="s">
        <v>215</v>
      </c>
      <c r="G78" t="s">
        <v>443</v>
      </c>
    </row>
    <row r="79" spans="1:7" x14ac:dyDescent="0.15">
      <c r="A79" s="16" t="s">
        <v>444</v>
      </c>
      <c r="B79" t="s">
        <v>214</v>
      </c>
      <c r="C79" t="s">
        <v>445</v>
      </c>
      <c r="D79" t="s">
        <v>5575</v>
      </c>
      <c r="E79" s="18">
        <v>1428</v>
      </c>
      <c r="F79" t="s">
        <v>215</v>
      </c>
      <c r="G79" t="s">
        <v>446</v>
      </c>
    </row>
    <row r="80" spans="1:7" x14ac:dyDescent="0.15">
      <c r="A80" s="16" t="s">
        <v>447</v>
      </c>
      <c r="B80" t="s">
        <v>214</v>
      </c>
      <c r="C80" t="s">
        <v>448</v>
      </c>
      <c r="D80" t="s">
        <v>5576</v>
      </c>
      <c r="E80" s="18">
        <v>1429</v>
      </c>
      <c r="F80" t="s">
        <v>215</v>
      </c>
      <c r="G80" t="s">
        <v>449</v>
      </c>
    </row>
    <row r="81" spans="1:7" x14ac:dyDescent="0.15">
      <c r="A81" s="16" t="s">
        <v>450</v>
      </c>
      <c r="B81" t="s">
        <v>214</v>
      </c>
      <c r="C81" t="s">
        <v>451</v>
      </c>
      <c r="D81" t="s">
        <v>5577</v>
      </c>
      <c r="E81" s="18">
        <v>1430</v>
      </c>
      <c r="F81" t="s">
        <v>215</v>
      </c>
      <c r="G81" t="s">
        <v>452</v>
      </c>
    </row>
    <row r="82" spans="1:7" x14ac:dyDescent="0.15">
      <c r="A82" s="16" t="s">
        <v>453</v>
      </c>
      <c r="B82" t="s">
        <v>214</v>
      </c>
      <c r="C82" t="s">
        <v>454</v>
      </c>
      <c r="D82" t="s">
        <v>5578</v>
      </c>
      <c r="E82" s="18">
        <v>1431</v>
      </c>
      <c r="F82" t="s">
        <v>215</v>
      </c>
      <c r="G82" t="s">
        <v>455</v>
      </c>
    </row>
    <row r="83" spans="1:7" x14ac:dyDescent="0.15">
      <c r="A83" s="16" t="s">
        <v>456</v>
      </c>
      <c r="B83" t="s">
        <v>214</v>
      </c>
      <c r="C83" t="s">
        <v>457</v>
      </c>
      <c r="D83" t="s">
        <v>5579</v>
      </c>
      <c r="E83" s="18">
        <v>1432</v>
      </c>
      <c r="F83" t="s">
        <v>215</v>
      </c>
      <c r="G83" t="s">
        <v>458</v>
      </c>
    </row>
    <row r="84" spans="1:7" x14ac:dyDescent="0.15">
      <c r="A84" s="16" t="s">
        <v>459</v>
      </c>
      <c r="B84" t="s">
        <v>214</v>
      </c>
      <c r="C84" t="s">
        <v>460</v>
      </c>
      <c r="D84" t="s">
        <v>5580</v>
      </c>
      <c r="E84" s="18">
        <v>1433</v>
      </c>
      <c r="F84" t="s">
        <v>215</v>
      </c>
      <c r="G84" t="s">
        <v>461</v>
      </c>
    </row>
    <row r="85" spans="1:7" x14ac:dyDescent="0.15">
      <c r="A85" s="16" t="s">
        <v>462</v>
      </c>
      <c r="B85" t="s">
        <v>214</v>
      </c>
      <c r="C85" t="s">
        <v>463</v>
      </c>
      <c r="D85" t="s">
        <v>5581</v>
      </c>
      <c r="E85" s="18">
        <v>1434</v>
      </c>
      <c r="F85" t="s">
        <v>215</v>
      </c>
      <c r="G85" t="s">
        <v>464</v>
      </c>
    </row>
    <row r="86" spans="1:7" x14ac:dyDescent="0.15">
      <c r="A86" s="16" t="s">
        <v>465</v>
      </c>
      <c r="B86" t="s">
        <v>214</v>
      </c>
      <c r="C86" t="s">
        <v>466</v>
      </c>
      <c r="D86" t="s">
        <v>5582</v>
      </c>
      <c r="E86" s="18">
        <v>1436</v>
      </c>
      <c r="F86" t="s">
        <v>215</v>
      </c>
      <c r="G86" t="s">
        <v>467</v>
      </c>
    </row>
    <row r="87" spans="1:7" x14ac:dyDescent="0.15">
      <c r="A87" s="16" t="s">
        <v>468</v>
      </c>
      <c r="B87" t="s">
        <v>214</v>
      </c>
      <c r="C87" t="s">
        <v>469</v>
      </c>
      <c r="D87" t="s">
        <v>5583</v>
      </c>
      <c r="E87" s="18">
        <v>1437</v>
      </c>
      <c r="F87" t="s">
        <v>215</v>
      </c>
      <c r="G87" t="s">
        <v>470</v>
      </c>
    </row>
    <row r="88" spans="1:7" x14ac:dyDescent="0.15">
      <c r="A88" s="16" t="s">
        <v>471</v>
      </c>
      <c r="B88" t="s">
        <v>214</v>
      </c>
      <c r="C88" t="s">
        <v>472</v>
      </c>
      <c r="D88" t="s">
        <v>5584</v>
      </c>
      <c r="E88" s="18">
        <v>1438</v>
      </c>
      <c r="F88" t="s">
        <v>215</v>
      </c>
      <c r="G88" t="s">
        <v>473</v>
      </c>
    </row>
    <row r="89" spans="1:7" x14ac:dyDescent="0.15">
      <c r="A89" s="16" t="s">
        <v>474</v>
      </c>
      <c r="B89" t="s">
        <v>214</v>
      </c>
      <c r="C89" t="s">
        <v>475</v>
      </c>
      <c r="D89" t="s">
        <v>5585</v>
      </c>
      <c r="E89" s="18">
        <v>1452</v>
      </c>
      <c r="F89" t="s">
        <v>215</v>
      </c>
      <c r="G89" t="s">
        <v>476</v>
      </c>
    </row>
    <row r="90" spans="1:7" x14ac:dyDescent="0.15">
      <c r="A90" s="16" t="s">
        <v>477</v>
      </c>
      <c r="B90" t="s">
        <v>214</v>
      </c>
      <c r="C90" t="s">
        <v>478</v>
      </c>
      <c r="D90" t="s">
        <v>5586</v>
      </c>
      <c r="E90" s="18">
        <v>1453</v>
      </c>
      <c r="F90" t="s">
        <v>215</v>
      </c>
      <c r="G90" t="s">
        <v>479</v>
      </c>
    </row>
    <row r="91" spans="1:7" x14ac:dyDescent="0.15">
      <c r="A91" s="16" t="s">
        <v>480</v>
      </c>
      <c r="B91" t="s">
        <v>214</v>
      </c>
      <c r="C91" t="s">
        <v>481</v>
      </c>
      <c r="D91" t="s">
        <v>5587</v>
      </c>
      <c r="E91" s="18">
        <v>1454</v>
      </c>
      <c r="F91" t="s">
        <v>215</v>
      </c>
      <c r="G91" t="s">
        <v>482</v>
      </c>
    </row>
    <row r="92" spans="1:7" x14ac:dyDescent="0.15">
      <c r="A92" s="16" t="s">
        <v>483</v>
      </c>
      <c r="B92" t="s">
        <v>214</v>
      </c>
      <c r="C92" t="s">
        <v>484</v>
      </c>
      <c r="D92" t="s">
        <v>5588</v>
      </c>
      <c r="E92" s="18">
        <v>1455</v>
      </c>
      <c r="F92" t="s">
        <v>215</v>
      </c>
      <c r="G92" t="s">
        <v>485</v>
      </c>
    </row>
    <row r="93" spans="1:7" x14ac:dyDescent="0.15">
      <c r="A93" s="16" t="s">
        <v>486</v>
      </c>
      <c r="B93" t="s">
        <v>214</v>
      </c>
      <c r="C93" t="s">
        <v>487</v>
      </c>
      <c r="D93" t="s">
        <v>5589</v>
      </c>
      <c r="E93" s="18">
        <v>1456</v>
      </c>
      <c r="F93" t="s">
        <v>215</v>
      </c>
      <c r="G93" t="s">
        <v>488</v>
      </c>
    </row>
    <row r="94" spans="1:7" x14ac:dyDescent="0.15">
      <c r="A94" s="16" t="s">
        <v>489</v>
      </c>
      <c r="B94" t="s">
        <v>214</v>
      </c>
      <c r="C94" t="s">
        <v>490</v>
      </c>
      <c r="D94" t="s">
        <v>5590</v>
      </c>
      <c r="E94" s="18">
        <v>1457</v>
      </c>
      <c r="F94" t="s">
        <v>215</v>
      </c>
      <c r="G94" t="s">
        <v>491</v>
      </c>
    </row>
    <row r="95" spans="1:7" x14ac:dyDescent="0.15">
      <c r="A95" s="16" t="s">
        <v>492</v>
      </c>
      <c r="B95" t="s">
        <v>214</v>
      </c>
      <c r="C95" t="s">
        <v>493</v>
      </c>
      <c r="D95" t="s">
        <v>5591</v>
      </c>
      <c r="E95" s="18">
        <v>1458</v>
      </c>
      <c r="F95" t="s">
        <v>215</v>
      </c>
      <c r="G95" t="s">
        <v>494</v>
      </c>
    </row>
    <row r="96" spans="1:7" x14ac:dyDescent="0.15">
      <c r="A96" s="16" t="s">
        <v>495</v>
      </c>
      <c r="B96" t="s">
        <v>214</v>
      </c>
      <c r="C96" t="s">
        <v>496</v>
      </c>
      <c r="D96" t="s">
        <v>5592</v>
      </c>
      <c r="E96" s="18">
        <v>1459</v>
      </c>
      <c r="F96" t="s">
        <v>215</v>
      </c>
      <c r="G96" t="s">
        <v>497</v>
      </c>
    </row>
    <row r="97" spans="1:7" x14ac:dyDescent="0.15">
      <c r="A97" s="16" t="s">
        <v>498</v>
      </c>
      <c r="B97" t="s">
        <v>214</v>
      </c>
      <c r="C97" t="s">
        <v>499</v>
      </c>
      <c r="D97" t="s">
        <v>5593</v>
      </c>
      <c r="E97" s="18">
        <v>1460</v>
      </c>
      <c r="F97" t="s">
        <v>215</v>
      </c>
      <c r="G97" t="s">
        <v>500</v>
      </c>
    </row>
    <row r="98" spans="1:7" x14ac:dyDescent="0.15">
      <c r="A98" s="16" t="s">
        <v>501</v>
      </c>
      <c r="B98" t="s">
        <v>214</v>
      </c>
      <c r="C98" t="s">
        <v>502</v>
      </c>
      <c r="D98" t="s">
        <v>5594</v>
      </c>
      <c r="E98" s="18">
        <v>1461</v>
      </c>
      <c r="F98" t="s">
        <v>215</v>
      </c>
      <c r="G98" t="s">
        <v>503</v>
      </c>
    </row>
    <row r="99" spans="1:7" x14ac:dyDescent="0.15">
      <c r="A99" s="16" t="s">
        <v>504</v>
      </c>
      <c r="B99" t="s">
        <v>214</v>
      </c>
      <c r="C99" t="s">
        <v>505</v>
      </c>
      <c r="D99" t="s">
        <v>5595</v>
      </c>
      <c r="E99" s="18">
        <v>1462</v>
      </c>
      <c r="F99" t="s">
        <v>215</v>
      </c>
      <c r="G99" t="s">
        <v>506</v>
      </c>
    </row>
    <row r="100" spans="1:7" x14ac:dyDescent="0.15">
      <c r="A100" s="16" t="s">
        <v>507</v>
      </c>
      <c r="B100" t="s">
        <v>214</v>
      </c>
      <c r="C100" t="s">
        <v>508</v>
      </c>
      <c r="D100" t="s">
        <v>5596</v>
      </c>
      <c r="E100" s="18">
        <v>1463</v>
      </c>
      <c r="F100" t="s">
        <v>215</v>
      </c>
      <c r="G100" t="s">
        <v>509</v>
      </c>
    </row>
    <row r="101" spans="1:7" x14ac:dyDescent="0.15">
      <c r="A101" s="16" t="s">
        <v>510</v>
      </c>
      <c r="B101" t="s">
        <v>214</v>
      </c>
      <c r="C101" t="s">
        <v>511</v>
      </c>
      <c r="D101" t="s">
        <v>5597</v>
      </c>
      <c r="E101" s="18">
        <v>1464</v>
      </c>
      <c r="F101" t="s">
        <v>215</v>
      </c>
      <c r="G101" t="s">
        <v>512</v>
      </c>
    </row>
    <row r="102" spans="1:7" x14ac:dyDescent="0.15">
      <c r="A102" s="16" t="s">
        <v>513</v>
      </c>
      <c r="B102" t="s">
        <v>214</v>
      </c>
      <c r="C102" t="s">
        <v>514</v>
      </c>
      <c r="D102" t="s">
        <v>5598</v>
      </c>
      <c r="E102" s="18">
        <v>1465</v>
      </c>
      <c r="F102" t="s">
        <v>215</v>
      </c>
      <c r="G102" t="s">
        <v>515</v>
      </c>
    </row>
    <row r="103" spans="1:7" x14ac:dyDescent="0.15">
      <c r="A103" s="16" t="s">
        <v>516</v>
      </c>
      <c r="B103" t="s">
        <v>214</v>
      </c>
      <c r="C103" t="s">
        <v>517</v>
      </c>
      <c r="D103" t="s">
        <v>5599</v>
      </c>
      <c r="E103" s="18">
        <v>1468</v>
      </c>
      <c r="F103" t="s">
        <v>215</v>
      </c>
      <c r="G103" t="s">
        <v>518</v>
      </c>
    </row>
    <row r="104" spans="1:7" x14ac:dyDescent="0.15">
      <c r="A104" s="16" t="s">
        <v>519</v>
      </c>
      <c r="B104" t="s">
        <v>214</v>
      </c>
      <c r="C104" t="s">
        <v>520</v>
      </c>
      <c r="D104" t="s">
        <v>5600</v>
      </c>
      <c r="E104" s="18">
        <v>1469</v>
      </c>
      <c r="F104" t="s">
        <v>215</v>
      </c>
      <c r="G104" t="s">
        <v>521</v>
      </c>
    </row>
    <row r="105" spans="1:7" x14ac:dyDescent="0.15">
      <c r="A105" s="16" t="s">
        <v>522</v>
      </c>
      <c r="B105" t="s">
        <v>214</v>
      </c>
      <c r="C105" t="s">
        <v>523</v>
      </c>
      <c r="D105" t="s">
        <v>5601</v>
      </c>
      <c r="E105" s="18">
        <v>1470</v>
      </c>
      <c r="F105" t="s">
        <v>215</v>
      </c>
      <c r="G105" t="s">
        <v>524</v>
      </c>
    </row>
    <row r="106" spans="1:7" x14ac:dyDescent="0.15">
      <c r="A106" s="16" t="s">
        <v>525</v>
      </c>
      <c r="B106" t="s">
        <v>214</v>
      </c>
      <c r="C106" t="s">
        <v>526</v>
      </c>
      <c r="D106" t="s">
        <v>5602</v>
      </c>
      <c r="E106" s="18">
        <v>1471</v>
      </c>
      <c r="F106" t="s">
        <v>215</v>
      </c>
      <c r="G106" t="s">
        <v>527</v>
      </c>
    </row>
    <row r="107" spans="1:7" x14ac:dyDescent="0.15">
      <c r="A107" s="16" t="s">
        <v>528</v>
      </c>
      <c r="B107" t="s">
        <v>214</v>
      </c>
      <c r="C107" t="s">
        <v>529</v>
      </c>
      <c r="D107" t="s">
        <v>5603</v>
      </c>
      <c r="E107" s="18">
        <v>1472</v>
      </c>
      <c r="F107" t="s">
        <v>215</v>
      </c>
      <c r="G107" t="s">
        <v>530</v>
      </c>
    </row>
    <row r="108" spans="1:7" x14ac:dyDescent="0.15">
      <c r="A108" s="16" t="s">
        <v>531</v>
      </c>
      <c r="B108" t="s">
        <v>214</v>
      </c>
      <c r="C108" t="s">
        <v>532</v>
      </c>
      <c r="D108" t="s">
        <v>5604</v>
      </c>
      <c r="E108" s="18">
        <v>1481</v>
      </c>
      <c r="F108" t="s">
        <v>215</v>
      </c>
      <c r="G108" t="s">
        <v>533</v>
      </c>
    </row>
    <row r="109" spans="1:7" x14ac:dyDescent="0.15">
      <c r="A109" s="16" t="s">
        <v>534</v>
      </c>
      <c r="B109" t="s">
        <v>214</v>
      </c>
      <c r="C109" t="s">
        <v>535</v>
      </c>
      <c r="D109" t="s">
        <v>5605</v>
      </c>
      <c r="E109" s="18">
        <v>1482</v>
      </c>
      <c r="F109" t="s">
        <v>215</v>
      </c>
      <c r="G109" t="s">
        <v>536</v>
      </c>
    </row>
    <row r="110" spans="1:7" x14ac:dyDescent="0.15">
      <c r="A110" s="16" t="s">
        <v>537</v>
      </c>
      <c r="B110" t="s">
        <v>214</v>
      </c>
      <c r="C110" t="s">
        <v>538</v>
      </c>
      <c r="D110" t="s">
        <v>5606</v>
      </c>
      <c r="E110" s="18">
        <v>1483</v>
      </c>
      <c r="F110" t="s">
        <v>215</v>
      </c>
      <c r="G110" t="s">
        <v>539</v>
      </c>
    </row>
    <row r="111" spans="1:7" x14ac:dyDescent="0.15">
      <c r="A111" s="16" t="s">
        <v>540</v>
      </c>
      <c r="B111" t="s">
        <v>214</v>
      </c>
      <c r="C111" t="s">
        <v>541</v>
      </c>
      <c r="D111" t="s">
        <v>5607</v>
      </c>
      <c r="E111" s="18">
        <v>1484</v>
      </c>
      <c r="F111" t="s">
        <v>215</v>
      </c>
      <c r="G111" t="s">
        <v>542</v>
      </c>
    </row>
    <row r="112" spans="1:7" x14ac:dyDescent="0.15">
      <c r="A112" s="16" t="s">
        <v>543</v>
      </c>
      <c r="B112" t="s">
        <v>214</v>
      </c>
      <c r="C112" t="s">
        <v>544</v>
      </c>
      <c r="D112" t="s">
        <v>5608</v>
      </c>
      <c r="E112" s="18">
        <v>1485</v>
      </c>
      <c r="F112" t="s">
        <v>215</v>
      </c>
      <c r="G112" t="s">
        <v>545</v>
      </c>
    </row>
    <row r="113" spans="1:7" x14ac:dyDescent="0.15">
      <c r="A113" s="16" t="s">
        <v>546</v>
      </c>
      <c r="B113" t="s">
        <v>214</v>
      </c>
      <c r="C113" t="s">
        <v>547</v>
      </c>
      <c r="D113" t="s">
        <v>5609</v>
      </c>
      <c r="E113" s="18">
        <v>1486</v>
      </c>
      <c r="F113" t="s">
        <v>215</v>
      </c>
      <c r="G113" t="s">
        <v>548</v>
      </c>
    </row>
    <row r="114" spans="1:7" x14ac:dyDescent="0.15">
      <c r="A114" s="16" t="s">
        <v>549</v>
      </c>
      <c r="B114" t="s">
        <v>214</v>
      </c>
      <c r="C114" t="s">
        <v>550</v>
      </c>
      <c r="D114" t="s">
        <v>5610</v>
      </c>
      <c r="E114" s="18">
        <v>1487</v>
      </c>
      <c r="F114" t="s">
        <v>215</v>
      </c>
      <c r="G114" t="s">
        <v>551</v>
      </c>
    </row>
    <row r="115" spans="1:7" x14ac:dyDescent="0.15">
      <c r="A115" s="16" t="s">
        <v>552</v>
      </c>
      <c r="B115" t="s">
        <v>214</v>
      </c>
      <c r="C115" t="s">
        <v>553</v>
      </c>
      <c r="D115" t="s">
        <v>5611</v>
      </c>
      <c r="E115" s="18">
        <v>1511</v>
      </c>
      <c r="F115" t="s">
        <v>215</v>
      </c>
      <c r="G115" t="s">
        <v>554</v>
      </c>
    </row>
    <row r="116" spans="1:7" x14ac:dyDescent="0.15">
      <c r="A116" s="16" t="s">
        <v>555</v>
      </c>
      <c r="B116" t="s">
        <v>214</v>
      </c>
      <c r="C116" t="s">
        <v>556</v>
      </c>
      <c r="D116" t="s">
        <v>5612</v>
      </c>
      <c r="E116" s="18">
        <v>1512</v>
      </c>
      <c r="F116" t="s">
        <v>215</v>
      </c>
      <c r="G116" t="s">
        <v>557</v>
      </c>
    </row>
    <row r="117" spans="1:7" x14ac:dyDescent="0.15">
      <c r="A117" s="16" t="s">
        <v>558</v>
      </c>
      <c r="B117" t="s">
        <v>214</v>
      </c>
      <c r="C117" t="s">
        <v>559</v>
      </c>
      <c r="D117" t="s">
        <v>5613</v>
      </c>
      <c r="E117" s="18">
        <v>1513</v>
      </c>
      <c r="F117" t="s">
        <v>215</v>
      </c>
      <c r="G117" t="s">
        <v>560</v>
      </c>
    </row>
    <row r="118" spans="1:7" x14ac:dyDescent="0.15">
      <c r="A118" s="16" t="s">
        <v>561</v>
      </c>
      <c r="B118" t="s">
        <v>214</v>
      </c>
      <c r="C118" t="s">
        <v>562</v>
      </c>
      <c r="D118" t="s">
        <v>5614</v>
      </c>
      <c r="E118" s="18">
        <v>1514</v>
      </c>
      <c r="F118" t="s">
        <v>215</v>
      </c>
      <c r="G118" t="s">
        <v>356</v>
      </c>
    </row>
    <row r="119" spans="1:7" x14ac:dyDescent="0.15">
      <c r="A119" s="16" t="s">
        <v>563</v>
      </c>
      <c r="B119" t="s">
        <v>214</v>
      </c>
      <c r="C119" t="s">
        <v>564</v>
      </c>
      <c r="D119" t="s">
        <v>5615</v>
      </c>
      <c r="E119" s="18">
        <v>1516</v>
      </c>
      <c r="F119" t="s">
        <v>215</v>
      </c>
      <c r="G119" t="s">
        <v>565</v>
      </c>
    </row>
    <row r="120" spans="1:7" x14ac:dyDescent="0.15">
      <c r="A120" s="16" t="s">
        <v>566</v>
      </c>
      <c r="B120" t="s">
        <v>214</v>
      </c>
      <c r="C120" t="s">
        <v>567</v>
      </c>
      <c r="D120" t="s">
        <v>5616</v>
      </c>
      <c r="E120" s="18">
        <v>1517</v>
      </c>
      <c r="F120" t="s">
        <v>215</v>
      </c>
      <c r="G120" t="s">
        <v>568</v>
      </c>
    </row>
    <row r="121" spans="1:7" x14ac:dyDescent="0.15">
      <c r="A121" s="16" t="s">
        <v>569</v>
      </c>
      <c r="B121" t="s">
        <v>214</v>
      </c>
      <c r="C121" t="s">
        <v>570</v>
      </c>
      <c r="D121" t="s">
        <v>5617</v>
      </c>
      <c r="E121" s="18">
        <v>1518</v>
      </c>
      <c r="F121" t="s">
        <v>215</v>
      </c>
      <c r="G121" t="s">
        <v>571</v>
      </c>
    </row>
    <row r="122" spans="1:7" x14ac:dyDescent="0.15">
      <c r="A122" s="16" t="s">
        <v>572</v>
      </c>
      <c r="B122" t="s">
        <v>214</v>
      </c>
      <c r="C122" t="s">
        <v>573</v>
      </c>
      <c r="D122" t="s">
        <v>5618</v>
      </c>
      <c r="E122" s="18">
        <v>1519</v>
      </c>
      <c r="F122" t="s">
        <v>215</v>
      </c>
      <c r="G122" t="s">
        <v>574</v>
      </c>
    </row>
    <row r="123" spans="1:7" x14ac:dyDescent="0.15">
      <c r="A123" s="16" t="s">
        <v>575</v>
      </c>
      <c r="B123" t="s">
        <v>214</v>
      </c>
      <c r="C123" t="s">
        <v>576</v>
      </c>
      <c r="D123" t="s">
        <v>5619</v>
      </c>
      <c r="E123" s="18">
        <v>1520</v>
      </c>
      <c r="F123" t="s">
        <v>215</v>
      </c>
      <c r="G123" t="s">
        <v>577</v>
      </c>
    </row>
    <row r="124" spans="1:7" x14ac:dyDescent="0.15">
      <c r="A124" s="16" t="s">
        <v>578</v>
      </c>
      <c r="B124" t="s">
        <v>214</v>
      </c>
      <c r="C124" t="s">
        <v>579</v>
      </c>
      <c r="D124" t="s">
        <v>5620</v>
      </c>
      <c r="E124" s="18">
        <v>1543</v>
      </c>
      <c r="F124" t="s">
        <v>215</v>
      </c>
      <c r="G124" t="s">
        <v>580</v>
      </c>
    </row>
    <row r="125" spans="1:7" x14ac:dyDescent="0.15">
      <c r="A125" s="16" t="s">
        <v>581</v>
      </c>
      <c r="B125" t="s">
        <v>214</v>
      </c>
      <c r="C125" t="s">
        <v>582</v>
      </c>
      <c r="D125" t="s">
        <v>5621</v>
      </c>
      <c r="E125" s="18">
        <v>1544</v>
      </c>
      <c r="F125" t="s">
        <v>215</v>
      </c>
      <c r="G125" t="s">
        <v>583</v>
      </c>
    </row>
    <row r="126" spans="1:7" x14ac:dyDescent="0.15">
      <c r="A126" s="16" t="s">
        <v>584</v>
      </c>
      <c r="B126" t="s">
        <v>214</v>
      </c>
      <c r="C126" t="s">
        <v>585</v>
      </c>
      <c r="D126" t="s">
        <v>5622</v>
      </c>
      <c r="E126" s="18">
        <v>1545</v>
      </c>
      <c r="F126" t="s">
        <v>215</v>
      </c>
      <c r="G126" t="s">
        <v>586</v>
      </c>
    </row>
    <row r="127" spans="1:7" x14ac:dyDescent="0.15">
      <c r="A127" s="16" t="s">
        <v>587</v>
      </c>
      <c r="B127" t="s">
        <v>214</v>
      </c>
      <c r="C127" t="s">
        <v>588</v>
      </c>
      <c r="D127" t="s">
        <v>5623</v>
      </c>
      <c r="E127" s="18">
        <v>1546</v>
      </c>
      <c r="F127" t="s">
        <v>215</v>
      </c>
      <c r="G127" t="s">
        <v>589</v>
      </c>
    </row>
    <row r="128" spans="1:7" x14ac:dyDescent="0.15">
      <c r="A128" s="16" t="s">
        <v>590</v>
      </c>
      <c r="B128" t="s">
        <v>214</v>
      </c>
      <c r="C128" t="s">
        <v>591</v>
      </c>
      <c r="D128" t="s">
        <v>5624</v>
      </c>
      <c r="E128" s="18">
        <v>1547</v>
      </c>
      <c r="F128" t="s">
        <v>215</v>
      </c>
      <c r="G128" t="s">
        <v>592</v>
      </c>
    </row>
    <row r="129" spans="1:7" x14ac:dyDescent="0.15">
      <c r="A129" s="16" t="s">
        <v>593</v>
      </c>
      <c r="B129" t="s">
        <v>214</v>
      </c>
      <c r="C129" t="s">
        <v>594</v>
      </c>
      <c r="D129" t="s">
        <v>5625</v>
      </c>
      <c r="E129" s="18">
        <v>1549</v>
      </c>
      <c r="F129" t="s">
        <v>215</v>
      </c>
      <c r="G129" t="s">
        <v>595</v>
      </c>
    </row>
    <row r="130" spans="1:7" x14ac:dyDescent="0.15">
      <c r="A130" s="16" t="s">
        <v>596</v>
      </c>
      <c r="B130" t="s">
        <v>214</v>
      </c>
      <c r="C130" t="s">
        <v>597</v>
      </c>
      <c r="D130" t="s">
        <v>5626</v>
      </c>
      <c r="E130" s="18">
        <v>1550</v>
      </c>
      <c r="F130" t="s">
        <v>215</v>
      </c>
      <c r="G130" t="s">
        <v>598</v>
      </c>
    </row>
    <row r="131" spans="1:7" x14ac:dyDescent="0.15">
      <c r="A131" s="16" t="s">
        <v>599</v>
      </c>
      <c r="B131" t="s">
        <v>214</v>
      </c>
      <c r="C131" t="s">
        <v>600</v>
      </c>
      <c r="D131" t="s">
        <v>5627</v>
      </c>
      <c r="E131" s="18">
        <v>1552</v>
      </c>
      <c r="F131" t="s">
        <v>215</v>
      </c>
      <c r="G131" t="s">
        <v>601</v>
      </c>
    </row>
    <row r="132" spans="1:7" x14ac:dyDescent="0.15">
      <c r="A132" s="16" t="s">
        <v>602</v>
      </c>
      <c r="B132" t="s">
        <v>214</v>
      </c>
      <c r="C132" t="s">
        <v>603</v>
      </c>
      <c r="D132" t="s">
        <v>5628</v>
      </c>
      <c r="E132" s="18">
        <v>1555</v>
      </c>
      <c r="F132" t="s">
        <v>215</v>
      </c>
      <c r="G132" t="s">
        <v>604</v>
      </c>
    </row>
    <row r="133" spans="1:7" x14ac:dyDescent="0.15">
      <c r="A133" s="16" t="s">
        <v>605</v>
      </c>
      <c r="B133" t="s">
        <v>214</v>
      </c>
      <c r="C133" t="s">
        <v>606</v>
      </c>
      <c r="D133" t="s">
        <v>5629</v>
      </c>
      <c r="E133" s="18">
        <v>1559</v>
      </c>
      <c r="F133" t="s">
        <v>215</v>
      </c>
      <c r="G133" t="s">
        <v>607</v>
      </c>
    </row>
    <row r="134" spans="1:7" x14ac:dyDescent="0.15">
      <c r="A134" s="16" t="s">
        <v>608</v>
      </c>
      <c r="B134" t="s">
        <v>214</v>
      </c>
      <c r="C134" t="s">
        <v>609</v>
      </c>
      <c r="D134" t="s">
        <v>5630</v>
      </c>
      <c r="E134" s="18">
        <v>1560</v>
      </c>
      <c r="F134" t="s">
        <v>215</v>
      </c>
      <c r="G134" t="s">
        <v>610</v>
      </c>
    </row>
    <row r="135" spans="1:7" x14ac:dyDescent="0.15">
      <c r="A135" s="16" t="s">
        <v>611</v>
      </c>
      <c r="B135" t="s">
        <v>214</v>
      </c>
      <c r="C135" t="s">
        <v>612</v>
      </c>
      <c r="D135" t="s">
        <v>5631</v>
      </c>
      <c r="E135" s="18">
        <v>1561</v>
      </c>
      <c r="F135" t="s">
        <v>215</v>
      </c>
      <c r="G135" t="s">
        <v>613</v>
      </c>
    </row>
    <row r="136" spans="1:7" x14ac:dyDescent="0.15">
      <c r="A136" s="16" t="s">
        <v>614</v>
      </c>
      <c r="B136" t="s">
        <v>214</v>
      </c>
      <c r="C136" t="s">
        <v>615</v>
      </c>
      <c r="D136" t="s">
        <v>5632</v>
      </c>
      <c r="E136" s="18">
        <v>1562</v>
      </c>
      <c r="F136" t="s">
        <v>215</v>
      </c>
      <c r="G136" t="s">
        <v>616</v>
      </c>
    </row>
    <row r="137" spans="1:7" x14ac:dyDescent="0.15">
      <c r="A137" s="16" t="s">
        <v>617</v>
      </c>
      <c r="B137" t="s">
        <v>214</v>
      </c>
      <c r="C137" t="s">
        <v>618</v>
      </c>
      <c r="D137" t="s">
        <v>5633</v>
      </c>
      <c r="E137" s="18">
        <v>1563</v>
      </c>
      <c r="F137" t="s">
        <v>215</v>
      </c>
      <c r="G137" t="s">
        <v>619</v>
      </c>
    </row>
    <row r="138" spans="1:7" x14ac:dyDescent="0.15">
      <c r="A138" s="16" t="s">
        <v>620</v>
      </c>
      <c r="B138" t="s">
        <v>214</v>
      </c>
      <c r="C138" t="s">
        <v>621</v>
      </c>
      <c r="D138" t="s">
        <v>5634</v>
      </c>
      <c r="E138" s="18">
        <v>1564</v>
      </c>
      <c r="F138" t="s">
        <v>215</v>
      </c>
      <c r="G138" t="s">
        <v>622</v>
      </c>
    </row>
    <row r="139" spans="1:7" x14ac:dyDescent="0.15">
      <c r="A139" s="16" t="s">
        <v>623</v>
      </c>
      <c r="B139" t="s">
        <v>214</v>
      </c>
      <c r="C139" t="s">
        <v>624</v>
      </c>
      <c r="D139" t="s">
        <v>5635</v>
      </c>
      <c r="E139" s="18">
        <v>1571</v>
      </c>
      <c r="F139" t="s">
        <v>215</v>
      </c>
      <c r="G139" t="s">
        <v>625</v>
      </c>
    </row>
    <row r="140" spans="1:7" x14ac:dyDescent="0.15">
      <c r="A140" s="16" t="s">
        <v>626</v>
      </c>
      <c r="B140" t="s">
        <v>214</v>
      </c>
      <c r="C140" t="s">
        <v>627</v>
      </c>
      <c r="D140" t="s">
        <v>5636</v>
      </c>
      <c r="E140" s="18">
        <v>1575</v>
      </c>
      <c r="F140" t="s">
        <v>215</v>
      </c>
      <c r="G140" t="s">
        <v>628</v>
      </c>
    </row>
    <row r="141" spans="1:7" x14ac:dyDescent="0.15">
      <c r="A141" s="16" t="s">
        <v>629</v>
      </c>
      <c r="B141" t="s">
        <v>214</v>
      </c>
      <c r="C141" t="s">
        <v>630</v>
      </c>
      <c r="D141" t="s">
        <v>5637</v>
      </c>
      <c r="E141" s="18">
        <v>1578</v>
      </c>
      <c r="F141" t="s">
        <v>215</v>
      </c>
      <c r="G141" t="s">
        <v>631</v>
      </c>
    </row>
    <row r="142" spans="1:7" x14ac:dyDescent="0.15">
      <c r="A142" s="16" t="s">
        <v>632</v>
      </c>
      <c r="B142" t="s">
        <v>214</v>
      </c>
      <c r="C142" t="s">
        <v>633</v>
      </c>
      <c r="D142" t="s">
        <v>5638</v>
      </c>
      <c r="E142" s="18">
        <v>1581</v>
      </c>
      <c r="F142" t="s">
        <v>215</v>
      </c>
      <c r="G142" t="s">
        <v>634</v>
      </c>
    </row>
    <row r="143" spans="1:7" x14ac:dyDescent="0.15">
      <c r="A143" s="16" t="s">
        <v>635</v>
      </c>
      <c r="B143" t="s">
        <v>214</v>
      </c>
      <c r="C143" t="s">
        <v>636</v>
      </c>
      <c r="D143" t="s">
        <v>5639</v>
      </c>
      <c r="E143" s="18">
        <v>1584</v>
      </c>
      <c r="F143" t="s">
        <v>215</v>
      </c>
      <c r="G143" t="s">
        <v>637</v>
      </c>
    </row>
    <row r="144" spans="1:7" x14ac:dyDescent="0.15">
      <c r="A144" s="16" t="s">
        <v>638</v>
      </c>
      <c r="B144" t="s">
        <v>214</v>
      </c>
      <c r="C144" t="s">
        <v>639</v>
      </c>
      <c r="D144" t="s">
        <v>5640</v>
      </c>
      <c r="E144" s="18">
        <v>1585</v>
      </c>
      <c r="F144" t="s">
        <v>215</v>
      </c>
      <c r="G144" t="s">
        <v>640</v>
      </c>
    </row>
    <row r="145" spans="1:7" x14ac:dyDescent="0.15">
      <c r="A145" s="16" t="s">
        <v>641</v>
      </c>
      <c r="B145" t="s">
        <v>214</v>
      </c>
      <c r="C145" t="s">
        <v>642</v>
      </c>
      <c r="D145" t="s">
        <v>5641</v>
      </c>
      <c r="E145" s="18">
        <v>1586</v>
      </c>
      <c r="F145" t="s">
        <v>215</v>
      </c>
      <c r="G145" t="s">
        <v>643</v>
      </c>
    </row>
    <row r="146" spans="1:7" x14ac:dyDescent="0.15">
      <c r="A146" s="16" t="s">
        <v>644</v>
      </c>
      <c r="B146" t="s">
        <v>214</v>
      </c>
      <c r="C146" t="s">
        <v>645</v>
      </c>
      <c r="D146" t="s">
        <v>5642</v>
      </c>
      <c r="E146" s="18">
        <v>1601</v>
      </c>
      <c r="F146" t="s">
        <v>215</v>
      </c>
      <c r="G146" t="s">
        <v>646</v>
      </c>
    </row>
    <row r="147" spans="1:7" x14ac:dyDescent="0.15">
      <c r="A147" s="16" t="s">
        <v>647</v>
      </c>
      <c r="B147" t="s">
        <v>214</v>
      </c>
      <c r="C147" t="s">
        <v>648</v>
      </c>
      <c r="D147" t="s">
        <v>5643</v>
      </c>
      <c r="E147" s="18">
        <v>1602</v>
      </c>
      <c r="F147" t="s">
        <v>215</v>
      </c>
      <c r="G147" t="s">
        <v>649</v>
      </c>
    </row>
    <row r="148" spans="1:7" x14ac:dyDescent="0.15">
      <c r="A148" s="16" t="s">
        <v>650</v>
      </c>
      <c r="B148" t="s">
        <v>214</v>
      </c>
      <c r="C148" t="s">
        <v>651</v>
      </c>
      <c r="D148" t="s">
        <v>5644</v>
      </c>
      <c r="E148" s="18">
        <v>1604</v>
      </c>
      <c r="F148" t="s">
        <v>215</v>
      </c>
      <c r="G148" t="s">
        <v>652</v>
      </c>
    </row>
    <row r="149" spans="1:7" x14ac:dyDescent="0.15">
      <c r="A149" s="16" t="s">
        <v>653</v>
      </c>
      <c r="B149" t="s">
        <v>214</v>
      </c>
      <c r="C149" t="s">
        <v>654</v>
      </c>
      <c r="D149" t="s">
        <v>5645</v>
      </c>
      <c r="E149" s="18">
        <v>1607</v>
      </c>
      <c r="F149" t="s">
        <v>215</v>
      </c>
      <c r="G149" t="s">
        <v>655</v>
      </c>
    </row>
    <row r="150" spans="1:7" x14ac:dyDescent="0.15">
      <c r="A150" s="16" t="s">
        <v>656</v>
      </c>
      <c r="B150" t="s">
        <v>214</v>
      </c>
      <c r="C150" t="s">
        <v>657</v>
      </c>
      <c r="D150" t="s">
        <v>5646</v>
      </c>
      <c r="E150" s="18">
        <v>1608</v>
      </c>
      <c r="F150" t="s">
        <v>215</v>
      </c>
      <c r="G150" t="s">
        <v>658</v>
      </c>
    </row>
    <row r="151" spans="1:7" x14ac:dyDescent="0.15">
      <c r="A151" s="16" t="s">
        <v>659</v>
      </c>
      <c r="B151" t="s">
        <v>214</v>
      </c>
      <c r="C151" t="s">
        <v>660</v>
      </c>
      <c r="D151" t="s">
        <v>5647</v>
      </c>
      <c r="E151" s="18">
        <v>1609</v>
      </c>
      <c r="F151" t="s">
        <v>215</v>
      </c>
      <c r="G151" t="s">
        <v>661</v>
      </c>
    </row>
    <row r="152" spans="1:7" x14ac:dyDescent="0.15">
      <c r="A152" s="16" t="s">
        <v>662</v>
      </c>
      <c r="B152" t="s">
        <v>214</v>
      </c>
      <c r="C152" t="s">
        <v>663</v>
      </c>
      <c r="D152" t="s">
        <v>5648</v>
      </c>
      <c r="E152" s="18">
        <v>1610</v>
      </c>
      <c r="F152" t="s">
        <v>215</v>
      </c>
      <c r="G152" t="s">
        <v>664</v>
      </c>
    </row>
    <row r="153" spans="1:7" x14ac:dyDescent="0.15">
      <c r="A153" s="16" t="s">
        <v>665</v>
      </c>
      <c r="B153" t="s">
        <v>214</v>
      </c>
      <c r="C153" t="s">
        <v>666</v>
      </c>
      <c r="D153" t="s">
        <v>5649</v>
      </c>
      <c r="E153" s="18">
        <v>1631</v>
      </c>
      <c r="F153" t="s">
        <v>215</v>
      </c>
      <c r="G153" t="s">
        <v>667</v>
      </c>
    </row>
    <row r="154" spans="1:7" x14ac:dyDescent="0.15">
      <c r="A154" s="16" t="s">
        <v>668</v>
      </c>
      <c r="B154" t="s">
        <v>214</v>
      </c>
      <c r="C154" t="s">
        <v>669</v>
      </c>
      <c r="D154" t="s">
        <v>5650</v>
      </c>
      <c r="E154" s="18">
        <v>1632</v>
      </c>
      <c r="F154" t="s">
        <v>215</v>
      </c>
      <c r="G154" t="s">
        <v>670</v>
      </c>
    </row>
    <row r="155" spans="1:7" x14ac:dyDescent="0.15">
      <c r="A155" s="16" t="s">
        <v>671</v>
      </c>
      <c r="B155" t="s">
        <v>214</v>
      </c>
      <c r="C155" t="s">
        <v>672</v>
      </c>
      <c r="D155" t="s">
        <v>5651</v>
      </c>
      <c r="E155" s="18">
        <v>1633</v>
      </c>
      <c r="F155" t="s">
        <v>215</v>
      </c>
      <c r="G155" t="s">
        <v>673</v>
      </c>
    </row>
    <row r="156" spans="1:7" x14ac:dyDescent="0.15">
      <c r="A156" s="16" t="s">
        <v>674</v>
      </c>
      <c r="B156" t="s">
        <v>214</v>
      </c>
      <c r="C156" t="s">
        <v>675</v>
      </c>
      <c r="D156" t="s">
        <v>5652</v>
      </c>
      <c r="E156" s="18">
        <v>1634</v>
      </c>
      <c r="F156" t="s">
        <v>215</v>
      </c>
      <c r="G156" t="s">
        <v>676</v>
      </c>
    </row>
    <row r="157" spans="1:7" x14ac:dyDescent="0.15">
      <c r="A157" s="16" t="s">
        <v>677</v>
      </c>
      <c r="B157" t="s">
        <v>214</v>
      </c>
      <c r="C157" t="s">
        <v>678</v>
      </c>
      <c r="D157" t="s">
        <v>5653</v>
      </c>
      <c r="E157" s="18">
        <v>1635</v>
      </c>
      <c r="F157" t="s">
        <v>215</v>
      </c>
      <c r="G157" t="s">
        <v>679</v>
      </c>
    </row>
    <row r="158" spans="1:7" x14ac:dyDescent="0.15">
      <c r="A158" s="16" t="s">
        <v>680</v>
      </c>
      <c r="B158" t="s">
        <v>214</v>
      </c>
      <c r="C158" t="s">
        <v>681</v>
      </c>
      <c r="D158" t="s">
        <v>5654</v>
      </c>
      <c r="E158" s="18">
        <v>1636</v>
      </c>
      <c r="F158" t="s">
        <v>215</v>
      </c>
      <c r="G158" t="s">
        <v>682</v>
      </c>
    </row>
    <row r="159" spans="1:7" x14ac:dyDescent="0.15">
      <c r="A159" s="16" t="s">
        <v>683</v>
      </c>
      <c r="B159" t="s">
        <v>214</v>
      </c>
      <c r="C159" t="s">
        <v>684</v>
      </c>
      <c r="D159" t="s">
        <v>5655</v>
      </c>
      <c r="E159" s="18">
        <v>1637</v>
      </c>
      <c r="F159" t="s">
        <v>215</v>
      </c>
      <c r="G159" t="s">
        <v>685</v>
      </c>
    </row>
    <row r="160" spans="1:7" x14ac:dyDescent="0.15">
      <c r="A160" s="16" t="s">
        <v>686</v>
      </c>
      <c r="B160" t="s">
        <v>214</v>
      </c>
      <c r="C160" t="s">
        <v>687</v>
      </c>
      <c r="D160" t="s">
        <v>5656</v>
      </c>
      <c r="E160" s="18">
        <v>1638</v>
      </c>
      <c r="F160" t="s">
        <v>215</v>
      </c>
      <c r="G160" t="s">
        <v>688</v>
      </c>
    </row>
    <row r="161" spans="1:7" x14ac:dyDescent="0.15">
      <c r="A161" s="16" t="s">
        <v>689</v>
      </c>
      <c r="B161" t="s">
        <v>214</v>
      </c>
      <c r="C161" t="s">
        <v>690</v>
      </c>
      <c r="D161" t="s">
        <v>5657</v>
      </c>
      <c r="E161" s="18">
        <v>1639</v>
      </c>
      <c r="F161" t="s">
        <v>215</v>
      </c>
      <c r="G161" t="s">
        <v>691</v>
      </c>
    </row>
    <row r="162" spans="1:7" x14ac:dyDescent="0.15">
      <c r="A162" s="16" t="s">
        <v>692</v>
      </c>
      <c r="B162" t="s">
        <v>214</v>
      </c>
      <c r="C162" t="s">
        <v>693</v>
      </c>
      <c r="D162" t="s">
        <v>5658</v>
      </c>
      <c r="E162" s="18">
        <v>1641</v>
      </c>
      <c r="F162" t="s">
        <v>215</v>
      </c>
      <c r="G162" t="s">
        <v>694</v>
      </c>
    </row>
    <row r="163" spans="1:7" x14ac:dyDescent="0.15">
      <c r="A163" s="16" t="s">
        <v>695</v>
      </c>
      <c r="B163" t="s">
        <v>214</v>
      </c>
      <c r="C163" t="s">
        <v>696</v>
      </c>
      <c r="D163" t="s">
        <v>5659</v>
      </c>
      <c r="E163" s="18">
        <v>1642</v>
      </c>
      <c r="F163" t="s">
        <v>215</v>
      </c>
      <c r="G163" t="s">
        <v>697</v>
      </c>
    </row>
    <row r="164" spans="1:7" x14ac:dyDescent="0.15">
      <c r="A164" s="16" t="s">
        <v>698</v>
      </c>
      <c r="B164" t="s">
        <v>214</v>
      </c>
      <c r="C164" t="s">
        <v>699</v>
      </c>
      <c r="D164" t="s">
        <v>5660</v>
      </c>
      <c r="E164" s="18">
        <v>1643</v>
      </c>
      <c r="F164" t="s">
        <v>215</v>
      </c>
      <c r="G164" t="s">
        <v>700</v>
      </c>
    </row>
    <row r="165" spans="1:7" x14ac:dyDescent="0.15">
      <c r="A165" s="16" t="s">
        <v>701</v>
      </c>
      <c r="B165" t="s">
        <v>214</v>
      </c>
      <c r="C165" t="s">
        <v>702</v>
      </c>
      <c r="D165" t="s">
        <v>5661</v>
      </c>
      <c r="E165" s="18">
        <v>1644</v>
      </c>
      <c r="F165" t="s">
        <v>215</v>
      </c>
      <c r="G165" t="s">
        <v>703</v>
      </c>
    </row>
    <row r="166" spans="1:7" x14ac:dyDescent="0.15">
      <c r="A166" s="16" t="s">
        <v>704</v>
      </c>
      <c r="B166" t="s">
        <v>214</v>
      </c>
      <c r="C166" t="s">
        <v>705</v>
      </c>
      <c r="D166" t="s">
        <v>5662</v>
      </c>
      <c r="E166" s="18">
        <v>1645</v>
      </c>
      <c r="F166" t="s">
        <v>215</v>
      </c>
      <c r="G166" t="s">
        <v>706</v>
      </c>
    </row>
    <row r="167" spans="1:7" x14ac:dyDescent="0.15">
      <c r="A167" s="16" t="s">
        <v>707</v>
      </c>
      <c r="B167" t="s">
        <v>214</v>
      </c>
      <c r="C167" t="s">
        <v>708</v>
      </c>
      <c r="D167" t="s">
        <v>5663</v>
      </c>
      <c r="E167" s="18">
        <v>1646</v>
      </c>
      <c r="F167" t="s">
        <v>215</v>
      </c>
      <c r="G167" t="s">
        <v>709</v>
      </c>
    </row>
    <row r="168" spans="1:7" x14ac:dyDescent="0.15">
      <c r="A168" s="16" t="s">
        <v>710</v>
      </c>
      <c r="B168" t="s">
        <v>214</v>
      </c>
      <c r="C168" t="s">
        <v>711</v>
      </c>
      <c r="D168" t="s">
        <v>5664</v>
      </c>
      <c r="E168" s="18">
        <v>1647</v>
      </c>
      <c r="F168" t="s">
        <v>215</v>
      </c>
      <c r="G168" t="s">
        <v>712</v>
      </c>
    </row>
    <row r="169" spans="1:7" x14ac:dyDescent="0.15">
      <c r="A169" s="16" t="s">
        <v>713</v>
      </c>
      <c r="B169" t="s">
        <v>214</v>
      </c>
      <c r="C169" t="s">
        <v>714</v>
      </c>
      <c r="D169" t="s">
        <v>5665</v>
      </c>
      <c r="E169" s="18">
        <v>1648</v>
      </c>
      <c r="F169" t="s">
        <v>215</v>
      </c>
      <c r="G169" t="s">
        <v>715</v>
      </c>
    </row>
    <row r="170" spans="1:7" x14ac:dyDescent="0.15">
      <c r="A170" s="16" t="s">
        <v>716</v>
      </c>
      <c r="B170" t="s">
        <v>214</v>
      </c>
      <c r="C170" t="s">
        <v>717</v>
      </c>
      <c r="D170" t="s">
        <v>5666</v>
      </c>
      <c r="E170" s="18">
        <v>1649</v>
      </c>
      <c r="F170" t="s">
        <v>215</v>
      </c>
      <c r="G170" t="s">
        <v>718</v>
      </c>
    </row>
    <row r="171" spans="1:7" x14ac:dyDescent="0.15">
      <c r="A171" s="16" t="s">
        <v>719</v>
      </c>
      <c r="B171" t="s">
        <v>214</v>
      </c>
      <c r="C171" t="s">
        <v>720</v>
      </c>
      <c r="D171" t="s">
        <v>5667</v>
      </c>
      <c r="E171" s="18">
        <v>1661</v>
      </c>
      <c r="F171" t="s">
        <v>215</v>
      </c>
      <c r="G171" t="s">
        <v>721</v>
      </c>
    </row>
    <row r="172" spans="1:7" x14ac:dyDescent="0.15">
      <c r="A172" s="16" t="s">
        <v>722</v>
      </c>
      <c r="B172" t="s">
        <v>214</v>
      </c>
      <c r="C172" t="s">
        <v>723</v>
      </c>
      <c r="D172" t="s">
        <v>5668</v>
      </c>
      <c r="E172" s="18">
        <v>1662</v>
      </c>
      <c r="F172" t="s">
        <v>215</v>
      </c>
      <c r="G172" t="s">
        <v>724</v>
      </c>
    </row>
    <row r="173" spans="1:7" x14ac:dyDescent="0.15">
      <c r="A173" s="16" t="s">
        <v>725</v>
      </c>
      <c r="B173" t="s">
        <v>214</v>
      </c>
      <c r="C173" t="s">
        <v>726</v>
      </c>
      <c r="D173" t="s">
        <v>5669</v>
      </c>
      <c r="E173" s="18">
        <v>1663</v>
      </c>
      <c r="F173" t="s">
        <v>215</v>
      </c>
      <c r="G173" t="s">
        <v>727</v>
      </c>
    </row>
    <row r="174" spans="1:7" x14ac:dyDescent="0.15">
      <c r="A174" s="16" t="s">
        <v>728</v>
      </c>
      <c r="B174" t="s">
        <v>214</v>
      </c>
      <c r="C174" t="s">
        <v>729</v>
      </c>
      <c r="D174" t="s">
        <v>5670</v>
      </c>
      <c r="E174" s="18">
        <v>1664</v>
      </c>
      <c r="F174" t="s">
        <v>215</v>
      </c>
      <c r="G174" t="s">
        <v>730</v>
      </c>
    </row>
    <row r="175" spans="1:7" x14ac:dyDescent="0.15">
      <c r="A175" s="16" t="s">
        <v>731</v>
      </c>
      <c r="B175" t="s">
        <v>214</v>
      </c>
      <c r="C175" t="s">
        <v>732</v>
      </c>
      <c r="D175" t="s">
        <v>5671</v>
      </c>
      <c r="E175" s="18">
        <v>1665</v>
      </c>
      <c r="F175" t="s">
        <v>215</v>
      </c>
      <c r="G175" t="s">
        <v>733</v>
      </c>
    </row>
    <row r="176" spans="1:7" x14ac:dyDescent="0.15">
      <c r="A176" s="16" t="s">
        <v>734</v>
      </c>
      <c r="B176" t="s">
        <v>214</v>
      </c>
      <c r="C176" t="s">
        <v>735</v>
      </c>
      <c r="D176" t="s">
        <v>5672</v>
      </c>
      <c r="E176" s="18">
        <v>1667</v>
      </c>
      <c r="F176" t="s">
        <v>215</v>
      </c>
      <c r="G176" t="s">
        <v>736</v>
      </c>
    </row>
    <row r="177" spans="1:7" x14ac:dyDescent="0.15">
      <c r="A177" s="16" t="s">
        <v>737</v>
      </c>
      <c r="B177" t="s">
        <v>214</v>
      </c>
      <c r="C177" t="s">
        <v>738</v>
      </c>
      <c r="D177" t="s">
        <v>5673</v>
      </c>
      <c r="E177" s="18">
        <v>1668</v>
      </c>
      <c r="F177" t="s">
        <v>215</v>
      </c>
      <c r="G177" t="s">
        <v>739</v>
      </c>
    </row>
    <row r="178" spans="1:7" x14ac:dyDescent="0.15">
      <c r="A178" s="16" t="s">
        <v>740</v>
      </c>
      <c r="B178" t="s">
        <v>214</v>
      </c>
      <c r="C178" t="s">
        <v>741</v>
      </c>
      <c r="D178" t="s">
        <v>5674</v>
      </c>
      <c r="E178" s="18">
        <v>1691</v>
      </c>
      <c r="F178" t="s">
        <v>215</v>
      </c>
      <c r="G178" t="s">
        <v>742</v>
      </c>
    </row>
    <row r="179" spans="1:7" x14ac:dyDescent="0.15">
      <c r="A179" s="16" t="s">
        <v>743</v>
      </c>
      <c r="B179" t="s">
        <v>214</v>
      </c>
      <c r="C179" t="s">
        <v>744</v>
      </c>
      <c r="D179" t="s">
        <v>5675</v>
      </c>
      <c r="E179" s="18">
        <v>1692</v>
      </c>
      <c r="F179" t="s">
        <v>215</v>
      </c>
      <c r="G179" t="s">
        <v>745</v>
      </c>
    </row>
    <row r="180" spans="1:7" x14ac:dyDescent="0.15">
      <c r="A180" s="16" t="s">
        <v>746</v>
      </c>
      <c r="B180" t="s">
        <v>214</v>
      </c>
      <c r="C180" t="s">
        <v>747</v>
      </c>
      <c r="D180" t="s">
        <v>5676</v>
      </c>
      <c r="E180" s="18">
        <v>1693</v>
      </c>
      <c r="F180" t="s">
        <v>215</v>
      </c>
      <c r="G180" t="s">
        <v>748</v>
      </c>
    </row>
    <row r="181" spans="1:7" x14ac:dyDescent="0.15">
      <c r="A181" s="16" t="s">
        <v>749</v>
      </c>
      <c r="B181" t="s">
        <v>214</v>
      </c>
      <c r="C181" t="s">
        <v>750</v>
      </c>
      <c r="D181" t="s">
        <v>5677</v>
      </c>
      <c r="E181" s="18">
        <v>1694</v>
      </c>
      <c r="F181" t="s">
        <v>215</v>
      </c>
      <c r="G181" t="s">
        <v>751</v>
      </c>
    </row>
    <row r="182" spans="1:7" x14ac:dyDescent="0.15">
      <c r="A182" s="16" t="s">
        <v>752</v>
      </c>
      <c r="B182" t="s">
        <v>753</v>
      </c>
      <c r="E182" s="18">
        <v>2000</v>
      </c>
      <c r="F182" t="s">
        <v>754</v>
      </c>
    </row>
    <row r="183" spans="1:7" x14ac:dyDescent="0.15">
      <c r="A183" s="16" t="s">
        <v>755</v>
      </c>
      <c r="B183" t="s">
        <v>753</v>
      </c>
      <c r="C183" t="s">
        <v>756</v>
      </c>
      <c r="D183" t="s">
        <v>5678</v>
      </c>
      <c r="E183" s="18">
        <v>2201</v>
      </c>
      <c r="F183" t="s">
        <v>754</v>
      </c>
      <c r="G183" t="s">
        <v>757</v>
      </c>
    </row>
    <row r="184" spans="1:7" x14ac:dyDescent="0.15">
      <c r="A184" s="16" t="s">
        <v>758</v>
      </c>
      <c r="B184" t="s">
        <v>753</v>
      </c>
      <c r="C184" t="s">
        <v>759</v>
      </c>
      <c r="D184" t="s">
        <v>5679</v>
      </c>
      <c r="E184" s="18">
        <v>2202</v>
      </c>
      <c r="F184" t="s">
        <v>754</v>
      </c>
      <c r="G184" t="s">
        <v>760</v>
      </c>
    </row>
    <row r="185" spans="1:7" x14ac:dyDescent="0.15">
      <c r="A185" s="16" t="s">
        <v>761</v>
      </c>
      <c r="B185" t="s">
        <v>753</v>
      </c>
      <c r="C185" t="s">
        <v>762</v>
      </c>
      <c r="D185" t="s">
        <v>5680</v>
      </c>
      <c r="E185" s="18">
        <v>2203</v>
      </c>
      <c r="F185" t="s">
        <v>754</v>
      </c>
      <c r="G185" t="s">
        <v>763</v>
      </c>
    </row>
    <row r="186" spans="1:7" x14ac:dyDescent="0.15">
      <c r="A186" s="16" t="s">
        <v>764</v>
      </c>
      <c r="B186" t="s">
        <v>753</v>
      </c>
      <c r="C186" t="s">
        <v>765</v>
      </c>
      <c r="D186" t="s">
        <v>5681</v>
      </c>
      <c r="E186" s="18">
        <v>2204</v>
      </c>
      <c r="F186" t="s">
        <v>754</v>
      </c>
      <c r="G186" t="s">
        <v>766</v>
      </c>
    </row>
    <row r="187" spans="1:7" x14ac:dyDescent="0.15">
      <c r="A187" s="16" t="s">
        <v>767</v>
      </c>
      <c r="B187" t="s">
        <v>753</v>
      </c>
      <c r="C187" t="s">
        <v>768</v>
      </c>
      <c r="D187" t="s">
        <v>5682</v>
      </c>
      <c r="E187" s="18">
        <v>2205</v>
      </c>
      <c r="F187" t="s">
        <v>754</v>
      </c>
      <c r="G187" t="s">
        <v>769</v>
      </c>
    </row>
    <row r="188" spans="1:7" x14ac:dyDescent="0.15">
      <c r="A188" s="16" t="s">
        <v>770</v>
      </c>
      <c r="B188" t="s">
        <v>753</v>
      </c>
      <c r="C188" t="s">
        <v>771</v>
      </c>
      <c r="D188" t="s">
        <v>5683</v>
      </c>
      <c r="E188" s="18">
        <v>2206</v>
      </c>
      <c r="F188" t="s">
        <v>754</v>
      </c>
      <c r="G188" t="s">
        <v>772</v>
      </c>
    </row>
    <row r="189" spans="1:7" x14ac:dyDescent="0.15">
      <c r="A189" s="16" t="s">
        <v>773</v>
      </c>
      <c r="B189" t="s">
        <v>753</v>
      </c>
      <c r="C189" t="s">
        <v>774</v>
      </c>
      <c r="D189" t="s">
        <v>5684</v>
      </c>
      <c r="E189" s="18">
        <v>2207</v>
      </c>
      <c r="F189" t="s">
        <v>754</v>
      </c>
      <c r="G189" t="s">
        <v>775</v>
      </c>
    </row>
    <row r="190" spans="1:7" x14ac:dyDescent="0.15">
      <c r="A190" s="16" t="s">
        <v>776</v>
      </c>
      <c r="B190" t="s">
        <v>753</v>
      </c>
      <c r="C190" t="s">
        <v>777</v>
      </c>
      <c r="D190" t="s">
        <v>5685</v>
      </c>
      <c r="E190" s="18">
        <v>2208</v>
      </c>
      <c r="F190" t="s">
        <v>754</v>
      </c>
      <c r="G190" t="s">
        <v>778</v>
      </c>
    </row>
    <row r="191" spans="1:7" x14ac:dyDescent="0.15">
      <c r="A191" s="16" t="s">
        <v>779</v>
      </c>
      <c r="B191" t="s">
        <v>753</v>
      </c>
      <c r="C191" t="s">
        <v>780</v>
      </c>
      <c r="D191" t="s">
        <v>5686</v>
      </c>
      <c r="E191" s="18">
        <v>2209</v>
      </c>
      <c r="F191" t="s">
        <v>754</v>
      </c>
      <c r="G191" t="s">
        <v>781</v>
      </c>
    </row>
    <row r="192" spans="1:7" x14ac:dyDescent="0.15">
      <c r="A192" s="16" t="s">
        <v>782</v>
      </c>
      <c r="B192" t="s">
        <v>753</v>
      </c>
      <c r="C192" t="s">
        <v>783</v>
      </c>
      <c r="D192" t="s">
        <v>5687</v>
      </c>
      <c r="E192" s="18">
        <v>2210</v>
      </c>
      <c r="F192" t="s">
        <v>754</v>
      </c>
      <c r="G192" t="s">
        <v>784</v>
      </c>
    </row>
    <row r="193" spans="1:7" x14ac:dyDescent="0.15">
      <c r="A193" s="16" t="s">
        <v>785</v>
      </c>
      <c r="B193" t="s">
        <v>753</v>
      </c>
      <c r="C193" t="s">
        <v>786</v>
      </c>
      <c r="D193" t="s">
        <v>5688</v>
      </c>
      <c r="E193" s="18">
        <v>2301</v>
      </c>
      <c r="F193" t="s">
        <v>754</v>
      </c>
      <c r="G193" t="s">
        <v>787</v>
      </c>
    </row>
    <row r="194" spans="1:7" x14ac:dyDescent="0.15">
      <c r="A194" s="16" t="s">
        <v>788</v>
      </c>
      <c r="B194" t="s">
        <v>753</v>
      </c>
      <c r="C194" t="s">
        <v>789</v>
      </c>
      <c r="D194" t="s">
        <v>5689</v>
      </c>
      <c r="E194" s="18">
        <v>2303</v>
      </c>
      <c r="F194" t="s">
        <v>754</v>
      </c>
      <c r="G194" t="s">
        <v>790</v>
      </c>
    </row>
    <row r="195" spans="1:7" x14ac:dyDescent="0.15">
      <c r="A195" s="16" t="s">
        <v>791</v>
      </c>
      <c r="B195" t="s">
        <v>753</v>
      </c>
      <c r="C195" t="s">
        <v>792</v>
      </c>
      <c r="D195" t="s">
        <v>5690</v>
      </c>
      <c r="E195" s="18">
        <v>2304</v>
      </c>
      <c r="F195" t="s">
        <v>754</v>
      </c>
      <c r="G195" t="s">
        <v>793</v>
      </c>
    </row>
    <row r="196" spans="1:7" x14ac:dyDescent="0.15">
      <c r="A196" s="16" t="s">
        <v>794</v>
      </c>
      <c r="B196" t="s">
        <v>753</v>
      </c>
      <c r="C196" t="s">
        <v>795</v>
      </c>
      <c r="D196" t="s">
        <v>5691</v>
      </c>
      <c r="E196" s="18">
        <v>2307</v>
      </c>
      <c r="F196" t="s">
        <v>754</v>
      </c>
      <c r="G196" t="s">
        <v>796</v>
      </c>
    </row>
    <row r="197" spans="1:7" x14ac:dyDescent="0.15">
      <c r="A197" s="16" t="s">
        <v>797</v>
      </c>
      <c r="B197" t="s">
        <v>753</v>
      </c>
      <c r="C197" t="s">
        <v>798</v>
      </c>
      <c r="D197" t="s">
        <v>5692</v>
      </c>
      <c r="E197" s="18">
        <v>2321</v>
      </c>
      <c r="F197" t="s">
        <v>754</v>
      </c>
      <c r="G197" t="s">
        <v>799</v>
      </c>
    </row>
    <row r="198" spans="1:7" x14ac:dyDescent="0.15">
      <c r="A198" s="16" t="s">
        <v>800</v>
      </c>
      <c r="B198" t="s">
        <v>753</v>
      </c>
      <c r="C198" t="s">
        <v>801</v>
      </c>
      <c r="D198" t="s">
        <v>5693</v>
      </c>
      <c r="E198" s="18">
        <v>2323</v>
      </c>
      <c r="F198" t="s">
        <v>754</v>
      </c>
      <c r="G198" t="s">
        <v>802</v>
      </c>
    </row>
    <row r="199" spans="1:7" x14ac:dyDescent="0.15">
      <c r="A199" s="16" t="s">
        <v>803</v>
      </c>
      <c r="B199" t="s">
        <v>753</v>
      </c>
      <c r="C199" t="s">
        <v>804</v>
      </c>
      <c r="D199" t="s">
        <v>5694</v>
      </c>
      <c r="E199" s="18">
        <v>2343</v>
      </c>
      <c r="F199" t="s">
        <v>754</v>
      </c>
      <c r="G199" t="s">
        <v>805</v>
      </c>
    </row>
    <row r="200" spans="1:7" x14ac:dyDescent="0.15">
      <c r="A200" s="16" t="s">
        <v>806</v>
      </c>
      <c r="B200" t="s">
        <v>753</v>
      </c>
      <c r="C200" t="s">
        <v>807</v>
      </c>
      <c r="D200" t="s">
        <v>5695</v>
      </c>
      <c r="E200" s="18">
        <v>2361</v>
      </c>
      <c r="F200" t="s">
        <v>754</v>
      </c>
      <c r="G200" t="s">
        <v>808</v>
      </c>
    </row>
    <row r="201" spans="1:7" x14ac:dyDescent="0.15">
      <c r="A201" s="16" t="s">
        <v>809</v>
      </c>
      <c r="B201" t="s">
        <v>753</v>
      </c>
      <c r="C201" t="s">
        <v>810</v>
      </c>
      <c r="D201" t="s">
        <v>5696</v>
      </c>
      <c r="E201" s="18">
        <v>2362</v>
      </c>
      <c r="F201" t="s">
        <v>754</v>
      </c>
      <c r="G201" t="s">
        <v>811</v>
      </c>
    </row>
    <row r="202" spans="1:7" x14ac:dyDescent="0.15">
      <c r="A202" s="16" t="s">
        <v>812</v>
      </c>
      <c r="B202" t="s">
        <v>753</v>
      </c>
      <c r="C202" t="s">
        <v>813</v>
      </c>
      <c r="D202" t="s">
        <v>5697</v>
      </c>
      <c r="E202" s="18">
        <v>2367</v>
      </c>
      <c r="F202" t="s">
        <v>754</v>
      </c>
      <c r="G202" t="s">
        <v>814</v>
      </c>
    </row>
    <row r="203" spans="1:7" x14ac:dyDescent="0.15">
      <c r="A203" s="16" t="s">
        <v>815</v>
      </c>
      <c r="B203" t="s">
        <v>753</v>
      </c>
      <c r="C203" t="s">
        <v>816</v>
      </c>
      <c r="D203" t="s">
        <v>5698</v>
      </c>
      <c r="E203" s="18">
        <v>2381</v>
      </c>
      <c r="F203" t="s">
        <v>754</v>
      </c>
      <c r="G203" t="s">
        <v>817</v>
      </c>
    </row>
    <row r="204" spans="1:7" x14ac:dyDescent="0.15">
      <c r="A204" s="16" t="s">
        <v>818</v>
      </c>
      <c r="B204" t="s">
        <v>753</v>
      </c>
      <c r="C204" t="s">
        <v>819</v>
      </c>
      <c r="D204" t="s">
        <v>5699</v>
      </c>
      <c r="E204" s="18">
        <v>2384</v>
      </c>
      <c r="F204" t="s">
        <v>754</v>
      </c>
      <c r="G204" t="s">
        <v>820</v>
      </c>
    </row>
    <row r="205" spans="1:7" x14ac:dyDescent="0.15">
      <c r="A205" s="16" t="s">
        <v>821</v>
      </c>
      <c r="B205" t="s">
        <v>753</v>
      </c>
      <c r="C205" t="s">
        <v>822</v>
      </c>
      <c r="D205" t="s">
        <v>5700</v>
      </c>
      <c r="E205" s="18">
        <v>2387</v>
      </c>
      <c r="F205" t="s">
        <v>754</v>
      </c>
      <c r="G205" t="s">
        <v>823</v>
      </c>
    </row>
    <row r="206" spans="1:7" x14ac:dyDescent="0.15">
      <c r="A206" s="16" t="s">
        <v>824</v>
      </c>
      <c r="B206" t="s">
        <v>753</v>
      </c>
      <c r="C206" t="s">
        <v>825</v>
      </c>
      <c r="D206" t="s">
        <v>5701</v>
      </c>
      <c r="E206" s="18">
        <v>2401</v>
      </c>
      <c r="F206" t="s">
        <v>754</v>
      </c>
      <c r="G206" t="s">
        <v>826</v>
      </c>
    </row>
    <row r="207" spans="1:7" x14ac:dyDescent="0.15">
      <c r="A207" s="16" t="s">
        <v>827</v>
      </c>
      <c r="B207" t="s">
        <v>753</v>
      </c>
      <c r="C207" t="s">
        <v>828</v>
      </c>
      <c r="D207" t="s">
        <v>5702</v>
      </c>
      <c r="E207" s="18">
        <v>2402</v>
      </c>
      <c r="F207" t="s">
        <v>754</v>
      </c>
      <c r="G207" t="s">
        <v>829</v>
      </c>
    </row>
    <row r="208" spans="1:7" x14ac:dyDescent="0.15">
      <c r="A208" s="16" t="s">
        <v>830</v>
      </c>
      <c r="B208" t="s">
        <v>753</v>
      </c>
      <c r="C208" t="s">
        <v>831</v>
      </c>
      <c r="D208" t="s">
        <v>5703</v>
      </c>
      <c r="E208" s="18">
        <v>2405</v>
      </c>
      <c r="F208" t="s">
        <v>754</v>
      </c>
      <c r="G208" t="s">
        <v>832</v>
      </c>
    </row>
    <row r="209" spans="1:7" x14ac:dyDescent="0.15">
      <c r="A209" s="16" t="s">
        <v>833</v>
      </c>
      <c r="B209" t="s">
        <v>753</v>
      </c>
      <c r="C209" t="s">
        <v>834</v>
      </c>
      <c r="D209" t="s">
        <v>5704</v>
      </c>
      <c r="E209" s="18">
        <v>2406</v>
      </c>
      <c r="F209" t="s">
        <v>754</v>
      </c>
      <c r="G209" t="s">
        <v>835</v>
      </c>
    </row>
    <row r="210" spans="1:7" x14ac:dyDescent="0.15">
      <c r="A210" s="16" t="s">
        <v>836</v>
      </c>
      <c r="B210" t="s">
        <v>753</v>
      </c>
      <c r="C210" t="s">
        <v>837</v>
      </c>
      <c r="D210" t="s">
        <v>5705</v>
      </c>
      <c r="E210" s="18">
        <v>2408</v>
      </c>
      <c r="F210" t="s">
        <v>754</v>
      </c>
      <c r="G210" t="s">
        <v>838</v>
      </c>
    </row>
    <row r="211" spans="1:7" x14ac:dyDescent="0.15">
      <c r="A211" s="16" t="s">
        <v>839</v>
      </c>
      <c r="B211" t="s">
        <v>753</v>
      </c>
      <c r="C211" t="s">
        <v>840</v>
      </c>
      <c r="D211" t="s">
        <v>5706</v>
      </c>
      <c r="E211" s="18">
        <v>2411</v>
      </c>
      <c r="F211" t="s">
        <v>754</v>
      </c>
      <c r="G211" t="s">
        <v>841</v>
      </c>
    </row>
    <row r="212" spans="1:7" x14ac:dyDescent="0.15">
      <c r="A212" s="16" t="s">
        <v>842</v>
      </c>
      <c r="B212" t="s">
        <v>753</v>
      </c>
      <c r="C212" t="s">
        <v>843</v>
      </c>
      <c r="D212" t="s">
        <v>5707</v>
      </c>
      <c r="E212" s="18">
        <v>2412</v>
      </c>
      <c r="F212" t="s">
        <v>754</v>
      </c>
      <c r="G212" t="s">
        <v>844</v>
      </c>
    </row>
    <row r="213" spans="1:7" x14ac:dyDescent="0.15">
      <c r="A213" s="16" t="s">
        <v>845</v>
      </c>
      <c r="B213" t="s">
        <v>753</v>
      </c>
      <c r="C213" t="s">
        <v>846</v>
      </c>
      <c r="D213" t="s">
        <v>5708</v>
      </c>
      <c r="E213" s="18">
        <v>2423</v>
      </c>
      <c r="F213" t="s">
        <v>754</v>
      </c>
      <c r="G213" t="s">
        <v>847</v>
      </c>
    </row>
    <row r="214" spans="1:7" x14ac:dyDescent="0.15">
      <c r="A214" s="16" t="s">
        <v>848</v>
      </c>
      <c r="B214" t="s">
        <v>753</v>
      </c>
      <c r="C214" t="s">
        <v>849</v>
      </c>
      <c r="D214" t="s">
        <v>5709</v>
      </c>
      <c r="E214" s="18">
        <v>2424</v>
      </c>
      <c r="F214" t="s">
        <v>754</v>
      </c>
      <c r="G214" t="s">
        <v>850</v>
      </c>
    </row>
    <row r="215" spans="1:7" x14ac:dyDescent="0.15">
      <c r="A215" s="16" t="s">
        <v>851</v>
      </c>
      <c r="B215" t="s">
        <v>753</v>
      </c>
      <c r="C215" t="s">
        <v>852</v>
      </c>
      <c r="D215" t="s">
        <v>5710</v>
      </c>
      <c r="E215" s="18">
        <v>2425</v>
      </c>
      <c r="F215" t="s">
        <v>754</v>
      </c>
      <c r="G215" t="s">
        <v>853</v>
      </c>
    </row>
    <row r="216" spans="1:7" x14ac:dyDescent="0.15">
      <c r="A216" s="16" t="s">
        <v>854</v>
      </c>
      <c r="B216" t="s">
        <v>753</v>
      </c>
      <c r="C216" t="s">
        <v>855</v>
      </c>
      <c r="D216" t="s">
        <v>5711</v>
      </c>
      <c r="E216" s="18">
        <v>2426</v>
      </c>
      <c r="F216" t="s">
        <v>754</v>
      </c>
      <c r="G216" t="s">
        <v>856</v>
      </c>
    </row>
    <row r="217" spans="1:7" x14ac:dyDescent="0.15">
      <c r="A217" s="16" t="s">
        <v>857</v>
      </c>
      <c r="B217" t="s">
        <v>753</v>
      </c>
      <c r="C217" t="s">
        <v>858</v>
      </c>
      <c r="D217" t="s">
        <v>5712</v>
      </c>
      <c r="E217" s="18">
        <v>2441</v>
      </c>
      <c r="F217" t="s">
        <v>754</v>
      </c>
      <c r="G217" t="s">
        <v>859</v>
      </c>
    </row>
    <row r="218" spans="1:7" x14ac:dyDescent="0.15">
      <c r="A218" s="16" t="s">
        <v>860</v>
      </c>
      <c r="B218" t="s">
        <v>753</v>
      </c>
      <c r="C218" t="s">
        <v>861</v>
      </c>
      <c r="D218" t="s">
        <v>5713</v>
      </c>
      <c r="E218" s="18">
        <v>2442</v>
      </c>
      <c r="F218" t="s">
        <v>754</v>
      </c>
      <c r="G218" t="s">
        <v>862</v>
      </c>
    </row>
    <row r="219" spans="1:7" x14ac:dyDescent="0.15">
      <c r="A219" s="16" t="s">
        <v>863</v>
      </c>
      <c r="B219" t="s">
        <v>753</v>
      </c>
      <c r="C219" t="s">
        <v>864</v>
      </c>
      <c r="D219" t="s">
        <v>5714</v>
      </c>
      <c r="E219" s="18">
        <v>2443</v>
      </c>
      <c r="F219" t="s">
        <v>754</v>
      </c>
      <c r="G219" t="s">
        <v>865</v>
      </c>
    </row>
    <row r="220" spans="1:7" x14ac:dyDescent="0.15">
      <c r="A220" s="16" t="s">
        <v>866</v>
      </c>
      <c r="B220" t="s">
        <v>753</v>
      </c>
      <c r="C220" t="s">
        <v>867</v>
      </c>
      <c r="D220" t="s">
        <v>5715</v>
      </c>
      <c r="E220" s="18">
        <v>2445</v>
      </c>
      <c r="F220" t="s">
        <v>754</v>
      </c>
      <c r="G220" t="s">
        <v>868</v>
      </c>
    </row>
    <row r="221" spans="1:7" x14ac:dyDescent="0.15">
      <c r="A221" s="16" t="s">
        <v>869</v>
      </c>
      <c r="B221" t="s">
        <v>753</v>
      </c>
      <c r="C221" t="s">
        <v>870</v>
      </c>
      <c r="D221" t="s">
        <v>5716</v>
      </c>
      <c r="E221" s="18">
        <v>2446</v>
      </c>
      <c r="F221" t="s">
        <v>754</v>
      </c>
      <c r="G221" t="s">
        <v>871</v>
      </c>
    </row>
    <row r="222" spans="1:7" x14ac:dyDescent="0.15">
      <c r="A222" s="16" t="s">
        <v>872</v>
      </c>
      <c r="B222" t="s">
        <v>753</v>
      </c>
      <c r="C222" t="s">
        <v>873</v>
      </c>
      <c r="D222" t="s">
        <v>5717</v>
      </c>
      <c r="E222" s="18">
        <v>2450</v>
      </c>
      <c r="F222" t="s">
        <v>754</v>
      </c>
      <c r="G222" t="s">
        <v>874</v>
      </c>
    </row>
    <row r="223" spans="1:7" x14ac:dyDescent="0.15">
      <c r="A223" s="16" t="s">
        <v>875</v>
      </c>
      <c r="B223" t="s">
        <v>876</v>
      </c>
      <c r="E223" s="18">
        <v>3000</v>
      </c>
      <c r="F223" t="s">
        <v>877</v>
      </c>
    </row>
    <row r="224" spans="1:7" x14ac:dyDescent="0.15">
      <c r="A224" s="16" t="s">
        <v>878</v>
      </c>
      <c r="B224" t="s">
        <v>876</v>
      </c>
      <c r="C224" t="s">
        <v>879</v>
      </c>
      <c r="D224" t="s">
        <v>5718</v>
      </c>
      <c r="E224" s="18">
        <v>3201</v>
      </c>
      <c r="F224" t="s">
        <v>877</v>
      </c>
      <c r="G224" t="s">
        <v>880</v>
      </c>
    </row>
    <row r="225" spans="1:7" x14ac:dyDescent="0.15">
      <c r="A225" s="16" t="s">
        <v>881</v>
      </c>
      <c r="B225" t="s">
        <v>876</v>
      </c>
      <c r="C225" t="s">
        <v>882</v>
      </c>
      <c r="D225" t="s">
        <v>5719</v>
      </c>
      <c r="E225" s="18">
        <v>3202</v>
      </c>
      <c r="F225" t="s">
        <v>877</v>
      </c>
      <c r="G225" t="s">
        <v>883</v>
      </c>
    </row>
    <row r="226" spans="1:7" x14ac:dyDescent="0.15">
      <c r="A226" s="16" t="s">
        <v>884</v>
      </c>
      <c r="B226" t="s">
        <v>876</v>
      </c>
      <c r="C226" t="s">
        <v>885</v>
      </c>
      <c r="D226" t="s">
        <v>5720</v>
      </c>
      <c r="E226" s="18">
        <v>3203</v>
      </c>
      <c r="F226" t="s">
        <v>877</v>
      </c>
      <c r="G226" t="s">
        <v>886</v>
      </c>
    </row>
    <row r="227" spans="1:7" x14ac:dyDescent="0.15">
      <c r="A227" s="16" t="s">
        <v>887</v>
      </c>
      <c r="B227" t="s">
        <v>876</v>
      </c>
      <c r="C227" t="s">
        <v>888</v>
      </c>
      <c r="D227" t="s">
        <v>5721</v>
      </c>
      <c r="E227" s="18">
        <v>3205</v>
      </c>
      <c r="F227" t="s">
        <v>877</v>
      </c>
      <c r="G227" t="s">
        <v>889</v>
      </c>
    </row>
    <row r="228" spans="1:7" x14ac:dyDescent="0.15">
      <c r="A228" s="16" t="s">
        <v>890</v>
      </c>
      <c r="B228" t="s">
        <v>876</v>
      </c>
      <c r="C228" t="s">
        <v>891</v>
      </c>
      <c r="D228" t="s">
        <v>5722</v>
      </c>
      <c r="E228" s="18">
        <v>3206</v>
      </c>
      <c r="F228" t="s">
        <v>877</v>
      </c>
      <c r="G228" t="s">
        <v>892</v>
      </c>
    </row>
    <row r="229" spans="1:7" x14ac:dyDescent="0.15">
      <c r="A229" s="16" t="s">
        <v>893</v>
      </c>
      <c r="B229" t="s">
        <v>876</v>
      </c>
      <c r="C229" t="s">
        <v>894</v>
      </c>
      <c r="D229" t="s">
        <v>5723</v>
      </c>
      <c r="E229" s="18">
        <v>3207</v>
      </c>
      <c r="F229" t="s">
        <v>877</v>
      </c>
      <c r="G229" t="s">
        <v>895</v>
      </c>
    </row>
    <row r="230" spans="1:7" x14ac:dyDescent="0.15">
      <c r="A230" s="16" t="s">
        <v>896</v>
      </c>
      <c r="B230" t="s">
        <v>876</v>
      </c>
      <c r="C230" t="s">
        <v>897</v>
      </c>
      <c r="D230" t="s">
        <v>5724</v>
      </c>
      <c r="E230" s="18">
        <v>3208</v>
      </c>
      <c r="F230" t="s">
        <v>877</v>
      </c>
      <c r="G230" t="s">
        <v>898</v>
      </c>
    </row>
    <row r="231" spans="1:7" x14ac:dyDescent="0.15">
      <c r="A231" s="16" t="s">
        <v>899</v>
      </c>
      <c r="B231" t="s">
        <v>876</v>
      </c>
      <c r="C231" t="s">
        <v>900</v>
      </c>
      <c r="D231" t="s">
        <v>5725</v>
      </c>
      <c r="E231" s="18">
        <v>3209</v>
      </c>
      <c r="F231" t="s">
        <v>877</v>
      </c>
      <c r="G231" t="s">
        <v>901</v>
      </c>
    </row>
    <row r="232" spans="1:7" x14ac:dyDescent="0.15">
      <c r="A232" s="16" t="s">
        <v>902</v>
      </c>
      <c r="B232" t="s">
        <v>876</v>
      </c>
      <c r="C232" t="s">
        <v>903</v>
      </c>
      <c r="D232" t="s">
        <v>5726</v>
      </c>
      <c r="E232" s="18">
        <v>3210</v>
      </c>
      <c r="F232" t="s">
        <v>877</v>
      </c>
      <c r="G232" t="s">
        <v>904</v>
      </c>
    </row>
    <row r="233" spans="1:7" x14ac:dyDescent="0.15">
      <c r="A233" s="16" t="s">
        <v>905</v>
      </c>
      <c r="B233" t="s">
        <v>876</v>
      </c>
      <c r="C233" t="s">
        <v>906</v>
      </c>
      <c r="D233" t="s">
        <v>5727</v>
      </c>
      <c r="E233" s="18">
        <v>3211</v>
      </c>
      <c r="F233" t="s">
        <v>877</v>
      </c>
      <c r="G233" t="s">
        <v>907</v>
      </c>
    </row>
    <row r="234" spans="1:7" x14ac:dyDescent="0.15">
      <c r="A234" s="16" t="s">
        <v>908</v>
      </c>
      <c r="B234" t="s">
        <v>876</v>
      </c>
      <c r="C234" t="s">
        <v>909</v>
      </c>
      <c r="D234" t="s">
        <v>5728</v>
      </c>
      <c r="E234" s="18">
        <v>3213</v>
      </c>
      <c r="F234" t="s">
        <v>877</v>
      </c>
      <c r="G234" t="s">
        <v>910</v>
      </c>
    </row>
    <row r="235" spans="1:7" x14ac:dyDescent="0.15">
      <c r="A235" s="16" t="s">
        <v>911</v>
      </c>
      <c r="B235" t="s">
        <v>876</v>
      </c>
      <c r="C235" t="s">
        <v>912</v>
      </c>
      <c r="D235" t="s">
        <v>5729</v>
      </c>
      <c r="E235" s="18">
        <v>3214</v>
      </c>
      <c r="F235" t="s">
        <v>877</v>
      </c>
      <c r="G235" t="s">
        <v>913</v>
      </c>
    </row>
    <row r="236" spans="1:7" x14ac:dyDescent="0.15">
      <c r="A236" s="16" t="s">
        <v>914</v>
      </c>
      <c r="B236" t="s">
        <v>876</v>
      </c>
      <c r="C236" t="s">
        <v>915</v>
      </c>
      <c r="D236" t="s">
        <v>5730</v>
      </c>
      <c r="E236" s="18">
        <v>3215</v>
      </c>
      <c r="F236" t="s">
        <v>877</v>
      </c>
      <c r="G236" t="s">
        <v>916</v>
      </c>
    </row>
    <row r="237" spans="1:7" x14ac:dyDescent="0.15">
      <c r="A237" s="16" t="s">
        <v>917</v>
      </c>
      <c r="B237" t="s">
        <v>876</v>
      </c>
      <c r="C237" t="s">
        <v>918</v>
      </c>
      <c r="D237" t="s">
        <v>5731</v>
      </c>
      <c r="E237" s="18">
        <v>3216</v>
      </c>
      <c r="F237" t="s">
        <v>877</v>
      </c>
      <c r="G237" t="s">
        <v>919</v>
      </c>
    </row>
    <row r="238" spans="1:7" x14ac:dyDescent="0.15">
      <c r="A238" s="16" t="s">
        <v>920</v>
      </c>
      <c r="B238" t="s">
        <v>876</v>
      </c>
      <c r="C238" t="s">
        <v>921</v>
      </c>
      <c r="D238" t="s">
        <v>5732</v>
      </c>
      <c r="E238" s="18">
        <v>3301</v>
      </c>
      <c r="F238" t="s">
        <v>877</v>
      </c>
      <c r="G238" t="s">
        <v>922</v>
      </c>
    </row>
    <row r="239" spans="1:7" x14ac:dyDescent="0.15">
      <c r="A239" s="16" t="s">
        <v>923</v>
      </c>
      <c r="B239" t="s">
        <v>876</v>
      </c>
      <c r="C239" t="s">
        <v>924</v>
      </c>
      <c r="D239" t="s">
        <v>5733</v>
      </c>
      <c r="E239" s="18">
        <v>3302</v>
      </c>
      <c r="F239" t="s">
        <v>877</v>
      </c>
      <c r="G239" t="s">
        <v>925</v>
      </c>
    </row>
    <row r="240" spans="1:7" x14ac:dyDescent="0.15">
      <c r="A240" s="16" t="s">
        <v>926</v>
      </c>
      <c r="B240" t="s">
        <v>876</v>
      </c>
      <c r="C240" t="s">
        <v>927</v>
      </c>
      <c r="D240" t="s">
        <v>5734</v>
      </c>
      <c r="E240" s="18">
        <v>3303</v>
      </c>
      <c r="F240" t="s">
        <v>877</v>
      </c>
      <c r="G240" t="s">
        <v>928</v>
      </c>
    </row>
    <row r="241" spans="1:7" x14ac:dyDescent="0.15">
      <c r="A241" s="16" t="s">
        <v>929</v>
      </c>
      <c r="B241" t="s">
        <v>876</v>
      </c>
      <c r="C241" t="s">
        <v>930</v>
      </c>
      <c r="D241" t="s">
        <v>5735</v>
      </c>
      <c r="E241" s="18">
        <v>3321</v>
      </c>
      <c r="F241" t="s">
        <v>877</v>
      </c>
      <c r="G241" t="s">
        <v>931</v>
      </c>
    </row>
    <row r="242" spans="1:7" x14ac:dyDescent="0.15">
      <c r="A242" s="16" t="s">
        <v>932</v>
      </c>
      <c r="B242" t="s">
        <v>876</v>
      </c>
      <c r="C242" t="s">
        <v>933</v>
      </c>
      <c r="D242" t="s">
        <v>5736</v>
      </c>
      <c r="E242" s="18">
        <v>3322</v>
      </c>
      <c r="F242" t="s">
        <v>877</v>
      </c>
      <c r="G242" t="s">
        <v>934</v>
      </c>
    </row>
    <row r="243" spans="1:7" x14ac:dyDescent="0.15">
      <c r="A243" s="16" t="s">
        <v>935</v>
      </c>
      <c r="B243" t="s">
        <v>876</v>
      </c>
      <c r="C243" t="s">
        <v>936</v>
      </c>
      <c r="D243" t="s">
        <v>5737</v>
      </c>
      <c r="E243" s="18">
        <v>3366</v>
      </c>
      <c r="F243" t="s">
        <v>877</v>
      </c>
      <c r="G243" t="s">
        <v>937</v>
      </c>
    </row>
    <row r="244" spans="1:7" x14ac:dyDescent="0.15">
      <c r="A244" s="16" t="s">
        <v>938</v>
      </c>
      <c r="B244" t="s">
        <v>876</v>
      </c>
      <c r="C244" t="s">
        <v>939</v>
      </c>
      <c r="D244" t="s">
        <v>5738</v>
      </c>
      <c r="E244" s="18">
        <v>3381</v>
      </c>
      <c r="F244" t="s">
        <v>877</v>
      </c>
      <c r="G244" t="s">
        <v>940</v>
      </c>
    </row>
    <row r="245" spans="1:7" x14ac:dyDescent="0.15">
      <c r="A245" s="16" t="s">
        <v>941</v>
      </c>
      <c r="B245" t="s">
        <v>876</v>
      </c>
      <c r="C245" t="s">
        <v>942</v>
      </c>
      <c r="D245" t="s">
        <v>5739</v>
      </c>
      <c r="E245" s="18">
        <v>3402</v>
      </c>
      <c r="F245" t="s">
        <v>877</v>
      </c>
      <c r="G245" t="s">
        <v>943</v>
      </c>
    </row>
    <row r="246" spans="1:7" x14ac:dyDescent="0.15">
      <c r="A246" s="16" t="s">
        <v>944</v>
      </c>
      <c r="B246" t="s">
        <v>876</v>
      </c>
      <c r="C246" t="s">
        <v>945</v>
      </c>
      <c r="D246" t="s">
        <v>5740</v>
      </c>
      <c r="E246" s="18">
        <v>3441</v>
      </c>
      <c r="F246" t="s">
        <v>877</v>
      </c>
      <c r="G246" t="s">
        <v>946</v>
      </c>
    </row>
    <row r="247" spans="1:7" x14ac:dyDescent="0.15">
      <c r="A247" s="16" t="s">
        <v>947</v>
      </c>
      <c r="B247" t="s">
        <v>876</v>
      </c>
      <c r="C247" t="s">
        <v>948</v>
      </c>
      <c r="D247" t="s">
        <v>5741</v>
      </c>
      <c r="E247" s="18">
        <v>3461</v>
      </c>
      <c r="F247" t="s">
        <v>877</v>
      </c>
      <c r="G247" t="s">
        <v>949</v>
      </c>
    </row>
    <row r="248" spans="1:7" x14ac:dyDescent="0.15">
      <c r="A248" s="16" t="s">
        <v>950</v>
      </c>
      <c r="B248" t="s">
        <v>876</v>
      </c>
      <c r="C248" t="s">
        <v>951</v>
      </c>
      <c r="D248" t="s">
        <v>5742</v>
      </c>
      <c r="E248" s="18">
        <v>3482</v>
      </c>
      <c r="F248" t="s">
        <v>877</v>
      </c>
      <c r="G248" t="s">
        <v>952</v>
      </c>
    </row>
    <row r="249" spans="1:7" x14ac:dyDescent="0.15">
      <c r="A249" s="16" t="s">
        <v>953</v>
      </c>
      <c r="B249" t="s">
        <v>876</v>
      </c>
      <c r="C249" t="s">
        <v>954</v>
      </c>
      <c r="D249" t="s">
        <v>5743</v>
      </c>
      <c r="E249" s="18">
        <v>3483</v>
      </c>
      <c r="F249" t="s">
        <v>877</v>
      </c>
      <c r="G249" t="s">
        <v>955</v>
      </c>
    </row>
    <row r="250" spans="1:7" x14ac:dyDescent="0.15">
      <c r="A250" s="16" t="s">
        <v>956</v>
      </c>
      <c r="B250" t="s">
        <v>876</v>
      </c>
      <c r="C250" t="s">
        <v>957</v>
      </c>
      <c r="D250" t="s">
        <v>5744</v>
      </c>
      <c r="E250" s="18">
        <v>3484</v>
      </c>
      <c r="F250" t="s">
        <v>877</v>
      </c>
      <c r="G250" t="s">
        <v>958</v>
      </c>
    </row>
    <row r="251" spans="1:7" x14ac:dyDescent="0.15">
      <c r="A251" s="16" t="s">
        <v>959</v>
      </c>
      <c r="B251" t="s">
        <v>876</v>
      </c>
      <c r="C251" t="s">
        <v>960</v>
      </c>
      <c r="D251" t="s">
        <v>5745</v>
      </c>
      <c r="E251" s="18">
        <v>3485</v>
      </c>
      <c r="F251" t="s">
        <v>877</v>
      </c>
      <c r="G251" t="s">
        <v>961</v>
      </c>
    </row>
    <row r="252" spans="1:7" x14ac:dyDescent="0.15">
      <c r="A252" s="16" t="s">
        <v>962</v>
      </c>
      <c r="B252" t="s">
        <v>876</v>
      </c>
      <c r="C252" t="s">
        <v>963</v>
      </c>
      <c r="D252" t="s">
        <v>5746</v>
      </c>
      <c r="E252" s="18">
        <v>3501</v>
      </c>
      <c r="F252" t="s">
        <v>877</v>
      </c>
      <c r="G252" t="s">
        <v>964</v>
      </c>
    </row>
    <row r="253" spans="1:7" x14ac:dyDescent="0.15">
      <c r="A253" s="16" t="s">
        <v>965</v>
      </c>
      <c r="B253" t="s">
        <v>876</v>
      </c>
      <c r="C253" t="s">
        <v>966</v>
      </c>
      <c r="D253" t="s">
        <v>5747</v>
      </c>
      <c r="E253" s="18">
        <v>3503</v>
      </c>
      <c r="F253" t="s">
        <v>877</v>
      </c>
      <c r="G253" t="s">
        <v>967</v>
      </c>
    </row>
    <row r="254" spans="1:7" x14ac:dyDescent="0.15">
      <c r="A254" s="16" t="s">
        <v>968</v>
      </c>
      <c r="B254" t="s">
        <v>876</v>
      </c>
      <c r="C254" t="s">
        <v>969</v>
      </c>
      <c r="D254" t="s">
        <v>5748</v>
      </c>
      <c r="E254" s="18">
        <v>3506</v>
      </c>
      <c r="F254" t="s">
        <v>877</v>
      </c>
      <c r="G254" t="s">
        <v>970</v>
      </c>
    </row>
    <row r="255" spans="1:7" x14ac:dyDescent="0.15">
      <c r="A255" s="16" t="s">
        <v>971</v>
      </c>
      <c r="B255" t="s">
        <v>876</v>
      </c>
      <c r="C255" t="s">
        <v>972</v>
      </c>
      <c r="D255" t="s">
        <v>5749</v>
      </c>
      <c r="E255" s="18">
        <v>3507</v>
      </c>
      <c r="F255" t="s">
        <v>877</v>
      </c>
      <c r="G255" t="s">
        <v>973</v>
      </c>
    </row>
    <row r="256" spans="1:7" x14ac:dyDescent="0.15">
      <c r="A256" s="16" t="s">
        <v>974</v>
      </c>
      <c r="B256" t="s">
        <v>876</v>
      </c>
      <c r="C256" t="s">
        <v>975</v>
      </c>
      <c r="D256" t="s">
        <v>5750</v>
      </c>
      <c r="E256" s="18">
        <v>3524</v>
      </c>
      <c r="F256" t="s">
        <v>877</v>
      </c>
      <c r="G256" t="s">
        <v>976</v>
      </c>
    </row>
    <row r="257" spans="1:7" x14ac:dyDescent="0.15">
      <c r="A257" s="16" t="s">
        <v>977</v>
      </c>
      <c r="B257" t="s">
        <v>978</v>
      </c>
      <c r="E257" s="18">
        <v>4000</v>
      </c>
      <c r="F257" t="s">
        <v>979</v>
      </c>
    </row>
    <row r="258" spans="1:7" x14ac:dyDescent="0.15">
      <c r="A258" s="16" t="s">
        <v>980</v>
      </c>
      <c r="B258" t="s">
        <v>978</v>
      </c>
      <c r="C258" t="s">
        <v>981</v>
      </c>
      <c r="D258" t="s">
        <v>5751</v>
      </c>
      <c r="E258" s="18">
        <v>4100</v>
      </c>
      <c r="F258" t="s">
        <v>979</v>
      </c>
      <c r="G258" t="s">
        <v>982</v>
      </c>
    </row>
    <row r="259" spans="1:7" x14ac:dyDescent="0.15">
      <c r="A259" s="16" t="s">
        <v>983</v>
      </c>
      <c r="B259" t="s">
        <v>978</v>
      </c>
      <c r="C259" t="s">
        <v>984</v>
      </c>
      <c r="D259" t="s">
        <v>5752</v>
      </c>
      <c r="E259" s="18">
        <v>4202</v>
      </c>
      <c r="F259" t="s">
        <v>979</v>
      </c>
      <c r="G259" t="s">
        <v>985</v>
      </c>
    </row>
    <row r="260" spans="1:7" x14ac:dyDescent="0.15">
      <c r="A260" s="16" t="s">
        <v>986</v>
      </c>
      <c r="B260" t="s">
        <v>978</v>
      </c>
      <c r="C260" t="s">
        <v>987</v>
      </c>
      <c r="D260" t="s">
        <v>5753</v>
      </c>
      <c r="E260" s="18">
        <v>4203</v>
      </c>
      <c r="F260" t="s">
        <v>979</v>
      </c>
      <c r="G260" t="s">
        <v>988</v>
      </c>
    </row>
    <row r="261" spans="1:7" x14ac:dyDescent="0.15">
      <c r="A261" s="16" t="s">
        <v>989</v>
      </c>
      <c r="B261" t="s">
        <v>978</v>
      </c>
      <c r="C261" t="s">
        <v>990</v>
      </c>
      <c r="D261" t="s">
        <v>5754</v>
      </c>
      <c r="E261" s="18">
        <v>4205</v>
      </c>
      <c r="F261" t="s">
        <v>979</v>
      </c>
      <c r="G261" t="s">
        <v>991</v>
      </c>
    </row>
    <row r="262" spans="1:7" x14ac:dyDescent="0.15">
      <c r="A262" s="16" t="s">
        <v>992</v>
      </c>
      <c r="B262" t="s">
        <v>978</v>
      </c>
      <c r="C262" t="s">
        <v>993</v>
      </c>
      <c r="D262" t="s">
        <v>5755</v>
      </c>
      <c r="E262" s="18">
        <v>4206</v>
      </c>
      <c r="F262" t="s">
        <v>979</v>
      </c>
      <c r="G262" t="s">
        <v>994</v>
      </c>
    </row>
    <row r="263" spans="1:7" x14ac:dyDescent="0.15">
      <c r="A263" s="16" t="s">
        <v>995</v>
      </c>
      <c r="B263" t="s">
        <v>978</v>
      </c>
      <c r="C263" t="s">
        <v>996</v>
      </c>
      <c r="D263" t="s">
        <v>5756</v>
      </c>
      <c r="E263" s="18">
        <v>4207</v>
      </c>
      <c r="F263" t="s">
        <v>979</v>
      </c>
      <c r="G263" t="s">
        <v>997</v>
      </c>
    </row>
    <row r="264" spans="1:7" x14ac:dyDescent="0.15">
      <c r="A264" s="16" t="s">
        <v>998</v>
      </c>
      <c r="B264" t="s">
        <v>978</v>
      </c>
      <c r="C264" t="s">
        <v>999</v>
      </c>
      <c r="D264" t="s">
        <v>5757</v>
      </c>
      <c r="E264" s="18">
        <v>4208</v>
      </c>
      <c r="F264" t="s">
        <v>979</v>
      </c>
      <c r="G264" t="s">
        <v>1000</v>
      </c>
    </row>
    <row r="265" spans="1:7" x14ac:dyDescent="0.15">
      <c r="A265" s="16" t="s">
        <v>1001</v>
      </c>
      <c r="B265" t="s">
        <v>978</v>
      </c>
      <c r="C265" t="s">
        <v>1002</v>
      </c>
      <c r="D265" t="s">
        <v>5758</v>
      </c>
      <c r="E265" s="18">
        <v>4209</v>
      </c>
      <c r="F265" t="s">
        <v>979</v>
      </c>
      <c r="G265" t="s">
        <v>1003</v>
      </c>
    </row>
    <row r="266" spans="1:7" x14ac:dyDescent="0.15">
      <c r="A266" s="16" t="s">
        <v>1004</v>
      </c>
      <c r="B266" t="s">
        <v>978</v>
      </c>
      <c r="C266" t="s">
        <v>1005</v>
      </c>
      <c r="D266" t="s">
        <v>5759</v>
      </c>
      <c r="E266" s="18">
        <v>4211</v>
      </c>
      <c r="F266" t="s">
        <v>979</v>
      </c>
      <c r="G266" t="s">
        <v>1006</v>
      </c>
    </row>
    <row r="267" spans="1:7" x14ac:dyDescent="0.15">
      <c r="A267" s="16" t="s">
        <v>1007</v>
      </c>
      <c r="B267" t="s">
        <v>978</v>
      </c>
      <c r="C267" t="s">
        <v>1008</v>
      </c>
      <c r="D267" t="s">
        <v>5760</v>
      </c>
      <c r="E267" s="18">
        <v>4212</v>
      </c>
      <c r="F267" t="s">
        <v>979</v>
      </c>
      <c r="G267" t="s">
        <v>1009</v>
      </c>
    </row>
    <row r="268" spans="1:7" x14ac:dyDescent="0.15">
      <c r="A268" s="16" t="s">
        <v>1010</v>
      </c>
      <c r="B268" t="s">
        <v>978</v>
      </c>
      <c r="C268" t="s">
        <v>1011</v>
      </c>
      <c r="D268" t="s">
        <v>5761</v>
      </c>
      <c r="E268" s="18">
        <v>4213</v>
      </c>
      <c r="F268" t="s">
        <v>979</v>
      </c>
      <c r="G268" t="s">
        <v>1012</v>
      </c>
    </row>
    <row r="269" spans="1:7" x14ac:dyDescent="0.15">
      <c r="A269" s="16" t="s">
        <v>1013</v>
      </c>
      <c r="B269" t="s">
        <v>978</v>
      </c>
      <c r="C269" t="s">
        <v>1014</v>
      </c>
      <c r="D269" t="s">
        <v>5762</v>
      </c>
      <c r="E269" s="18">
        <v>4214</v>
      </c>
      <c r="F269" t="s">
        <v>979</v>
      </c>
      <c r="G269" t="s">
        <v>1015</v>
      </c>
    </row>
    <row r="270" spans="1:7" x14ac:dyDescent="0.15">
      <c r="A270" s="16" t="s">
        <v>1016</v>
      </c>
      <c r="B270" t="s">
        <v>978</v>
      </c>
      <c r="C270" t="s">
        <v>1017</v>
      </c>
      <c r="D270" t="s">
        <v>5763</v>
      </c>
      <c r="E270" s="18">
        <v>4215</v>
      </c>
      <c r="F270" t="s">
        <v>979</v>
      </c>
      <c r="G270" t="s">
        <v>1018</v>
      </c>
    </row>
    <row r="271" spans="1:7" x14ac:dyDescent="0.15">
      <c r="A271" s="16" t="s">
        <v>5494</v>
      </c>
      <c r="B271" t="s">
        <v>978</v>
      </c>
      <c r="C271" t="s">
        <v>5495</v>
      </c>
      <c r="D271" t="s">
        <v>5764</v>
      </c>
      <c r="E271" s="18">
        <v>4216</v>
      </c>
      <c r="F271" t="s">
        <v>979</v>
      </c>
      <c r="G271" t="s">
        <v>5496</v>
      </c>
    </row>
    <row r="272" spans="1:7" x14ac:dyDescent="0.15">
      <c r="A272" s="16" t="s">
        <v>1019</v>
      </c>
      <c r="B272" t="s">
        <v>978</v>
      </c>
      <c r="C272" t="s">
        <v>1020</v>
      </c>
      <c r="D272" t="s">
        <v>5765</v>
      </c>
      <c r="E272" s="18">
        <v>4301</v>
      </c>
      <c r="F272" t="s">
        <v>979</v>
      </c>
      <c r="G272" t="s">
        <v>1021</v>
      </c>
    </row>
    <row r="273" spans="1:7" x14ac:dyDescent="0.15">
      <c r="A273" s="16" t="s">
        <v>1022</v>
      </c>
      <c r="B273" t="s">
        <v>978</v>
      </c>
      <c r="C273" t="s">
        <v>1023</v>
      </c>
      <c r="D273" t="s">
        <v>5766</v>
      </c>
      <c r="E273" s="18">
        <v>4302</v>
      </c>
      <c r="F273" t="s">
        <v>979</v>
      </c>
      <c r="G273" t="s">
        <v>1024</v>
      </c>
    </row>
    <row r="274" spans="1:7" x14ac:dyDescent="0.15">
      <c r="A274" s="16" t="s">
        <v>1025</v>
      </c>
      <c r="B274" t="s">
        <v>978</v>
      </c>
      <c r="C274" t="s">
        <v>1026</v>
      </c>
      <c r="D274" t="s">
        <v>5767</v>
      </c>
      <c r="E274" s="18">
        <v>4321</v>
      </c>
      <c r="F274" t="s">
        <v>979</v>
      </c>
      <c r="G274" t="s">
        <v>1027</v>
      </c>
    </row>
    <row r="275" spans="1:7" x14ac:dyDescent="0.15">
      <c r="A275" s="16" t="s">
        <v>1028</v>
      </c>
      <c r="B275" t="s">
        <v>978</v>
      </c>
      <c r="C275" t="s">
        <v>1029</v>
      </c>
      <c r="D275" t="s">
        <v>5768</v>
      </c>
      <c r="E275" s="18">
        <v>4322</v>
      </c>
      <c r="F275" t="s">
        <v>979</v>
      </c>
      <c r="G275" t="s">
        <v>1030</v>
      </c>
    </row>
    <row r="276" spans="1:7" x14ac:dyDescent="0.15">
      <c r="A276" s="16" t="s">
        <v>1031</v>
      </c>
      <c r="B276" t="s">
        <v>978</v>
      </c>
      <c r="C276" t="s">
        <v>1032</v>
      </c>
      <c r="D276" t="s">
        <v>5769</v>
      </c>
      <c r="E276" s="18">
        <v>4323</v>
      </c>
      <c r="F276" t="s">
        <v>979</v>
      </c>
      <c r="G276" t="s">
        <v>1033</v>
      </c>
    </row>
    <row r="277" spans="1:7" x14ac:dyDescent="0.15">
      <c r="A277" s="16" t="s">
        <v>1034</v>
      </c>
      <c r="B277" t="s">
        <v>978</v>
      </c>
      <c r="C277" t="s">
        <v>1035</v>
      </c>
      <c r="D277" t="s">
        <v>5770</v>
      </c>
      <c r="E277" s="18">
        <v>4324</v>
      </c>
      <c r="F277" t="s">
        <v>979</v>
      </c>
      <c r="G277" t="s">
        <v>1036</v>
      </c>
    </row>
    <row r="278" spans="1:7" x14ac:dyDescent="0.15">
      <c r="A278" s="16" t="s">
        <v>1037</v>
      </c>
      <c r="B278" t="s">
        <v>978</v>
      </c>
      <c r="C278" t="s">
        <v>1038</v>
      </c>
      <c r="D278" t="s">
        <v>5771</v>
      </c>
      <c r="E278" s="18">
        <v>4341</v>
      </c>
      <c r="F278" t="s">
        <v>979</v>
      </c>
      <c r="G278" t="s">
        <v>1039</v>
      </c>
    </row>
    <row r="279" spans="1:7" x14ac:dyDescent="0.15">
      <c r="A279" s="16" t="s">
        <v>1040</v>
      </c>
      <c r="B279" t="s">
        <v>978</v>
      </c>
      <c r="C279" t="s">
        <v>1041</v>
      </c>
      <c r="D279" t="s">
        <v>5772</v>
      </c>
      <c r="E279" s="18">
        <v>4361</v>
      </c>
      <c r="F279" t="s">
        <v>979</v>
      </c>
      <c r="G279" t="s">
        <v>1042</v>
      </c>
    </row>
    <row r="280" spans="1:7" x14ac:dyDescent="0.15">
      <c r="A280" s="16" t="s">
        <v>1043</v>
      </c>
      <c r="B280" t="s">
        <v>978</v>
      </c>
      <c r="C280" t="s">
        <v>1044</v>
      </c>
      <c r="D280" t="s">
        <v>5773</v>
      </c>
      <c r="E280" s="18">
        <v>4362</v>
      </c>
      <c r="F280" t="s">
        <v>979</v>
      </c>
      <c r="G280" t="s">
        <v>1045</v>
      </c>
    </row>
    <row r="281" spans="1:7" x14ac:dyDescent="0.15">
      <c r="A281" s="16" t="s">
        <v>1046</v>
      </c>
      <c r="B281" t="s">
        <v>978</v>
      </c>
      <c r="C281" t="s">
        <v>1047</v>
      </c>
      <c r="D281" t="s">
        <v>5774</v>
      </c>
      <c r="E281" s="18">
        <v>4401</v>
      </c>
      <c r="F281" t="s">
        <v>979</v>
      </c>
      <c r="G281" t="s">
        <v>1048</v>
      </c>
    </row>
    <row r="282" spans="1:7" x14ac:dyDescent="0.15">
      <c r="A282" s="16" t="s">
        <v>1049</v>
      </c>
      <c r="B282" t="s">
        <v>978</v>
      </c>
      <c r="C282" t="s">
        <v>1050</v>
      </c>
      <c r="D282" t="s">
        <v>5775</v>
      </c>
      <c r="E282" s="18">
        <v>4404</v>
      </c>
      <c r="F282" t="s">
        <v>979</v>
      </c>
      <c r="G282" t="s">
        <v>1051</v>
      </c>
    </row>
    <row r="283" spans="1:7" x14ac:dyDescent="0.15">
      <c r="A283" s="16" t="s">
        <v>1052</v>
      </c>
      <c r="B283" t="s">
        <v>978</v>
      </c>
      <c r="C283" t="s">
        <v>1053</v>
      </c>
      <c r="D283" t="s">
        <v>5776</v>
      </c>
      <c r="E283" s="18">
        <v>4406</v>
      </c>
      <c r="F283" t="s">
        <v>979</v>
      </c>
      <c r="G283" t="s">
        <v>1054</v>
      </c>
    </row>
    <row r="284" spans="1:7" x14ac:dyDescent="0.15">
      <c r="A284" s="16" t="s">
        <v>1055</v>
      </c>
      <c r="B284" t="s">
        <v>978</v>
      </c>
      <c r="C284" t="s">
        <v>1056</v>
      </c>
      <c r="D284" t="s">
        <v>5777</v>
      </c>
      <c r="E284" s="18">
        <v>4421</v>
      </c>
      <c r="F284" t="s">
        <v>979</v>
      </c>
      <c r="G284" t="s">
        <v>1057</v>
      </c>
    </row>
    <row r="285" spans="1:7" x14ac:dyDescent="0.15">
      <c r="A285" s="16" t="s">
        <v>1058</v>
      </c>
      <c r="B285" t="s">
        <v>978</v>
      </c>
      <c r="C285" t="s">
        <v>1059</v>
      </c>
      <c r="D285" t="s">
        <v>5778</v>
      </c>
      <c r="E285" s="18">
        <v>4422</v>
      </c>
      <c r="F285" t="s">
        <v>979</v>
      </c>
      <c r="G285" t="s">
        <v>1060</v>
      </c>
    </row>
    <row r="286" spans="1:7" x14ac:dyDescent="0.15">
      <c r="A286" s="16" t="s">
        <v>1061</v>
      </c>
      <c r="B286" t="s">
        <v>978</v>
      </c>
      <c r="C286" t="s">
        <v>1062</v>
      </c>
      <c r="D286" t="s">
        <v>5779</v>
      </c>
      <c r="E286" s="18">
        <v>4424</v>
      </c>
      <c r="F286" t="s">
        <v>979</v>
      </c>
      <c r="G286" t="s">
        <v>1063</v>
      </c>
    </row>
    <row r="287" spans="1:7" x14ac:dyDescent="0.15">
      <c r="A287" s="16" t="s">
        <v>1064</v>
      </c>
      <c r="B287" t="s">
        <v>978</v>
      </c>
      <c r="C287" t="s">
        <v>1065</v>
      </c>
      <c r="D287" t="s">
        <v>5780</v>
      </c>
      <c r="E287" s="18">
        <v>4444</v>
      </c>
      <c r="F287" t="s">
        <v>979</v>
      </c>
      <c r="G287" t="s">
        <v>1066</v>
      </c>
    </row>
    <row r="288" spans="1:7" x14ac:dyDescent="0.15">
      <c r="A288" s="16" t="s">
        <v>1067</v>
      </c>
      <c r="B288" t="s">
        <v>978</v>
      </c>
      <c r="C288" t="s">
        <v>1068</v>
      </c>
      <c r="D288" t="s">
        <v>5781</v>
      </c>
      <c r="E288" s="18">
        <v>4445</v>
      </c>
      <c r="F288" t="s">
        <v>979</v>
      </c>
      <c r="G288" t="s">
        <v>1069</v>
      </c>
    </row>
    <row r="289" spans="1:7" x14ac:dyDescent="0.15">
      <c r="A289" s="16" t="s">
        <v>1070</v>
      </c>
      <c r="B289" t="s">
        <v>978</v>
      </c>
      <c r="C289" t="s">
        <v>1071</v>
      </c>
      <c r="D289" t="s">
        <v>5782</v>
      </c>
      <c r="E289" s="18">
        <v>4501</v>
      </c>
      <c r="F289" t="s">
        <v>979</v>
      </c>
      <c r="G289" t="s">
        <v>1072</v>
      </c>
    </row>
    <row r="290" spans="1:7" x14ac:dyDescent="0.15">
      <c r="A290" s="16" t="s">
        <v>1073</v>
      </c>
      <c r="B290" t="s">
        <v>978</v>
      </c>
      <c r="C290" t="s">
        <v>1074</v>
      </c>
      <c r="D290" t="s">
        <v>5783</v>
      </c>
      <c r="E290" s="18">
        <v>4505</v>
      </c>
      <c r="F290" t="s">
        <v>979</v>
      </c>
      <c r="G290" t="s">
        <v>1075</v>
      </c>
    </row>
    <row r="291" spans="1:7" x14ac:dyDescent="0.15">
      <c r="A291" s="16" t="s">
        <v>1076</v>
      </c>
      <c r="B291" t="s">
        <v>978</v>
      </c>
      <c r="C291" t="s">
        <v>1077</v>
      </c>
      <c r="D291" t="s">
        <v>5784</v>
      </c>
      <c r="E291" s="18">
        <v>4581</v>
      </c>
      <c r="F291" t="s">
        <v>979</v>
      </c>
      <c r="G291" t="s">
        <v>1078</v>
      </c>
    </row>
    <row r="292" spans="1:7" x14ac:dyDescent="0.15">
      <c r="A292" s="16" t="s">
        <v>1079</v>
      </c>
      <c r="B292" t="s">
        <v>978</v>
      </c>
      <c r="C292" t="s">
        <v>1080</v>
      </c>
      <c r="D292" t="s">
        <v>5785</v>
      </c>
      <c r="E292" s="18">
        <v>4606</v>
      </c>
      <c r="F292" t="s">
        <v>979</v>
      </c>
      <c r="G292" t="s">
        <v>1081</v>
      </c>
    </row>
    <row r="293" spans="1:7" x14ac:dyDescent="0.15">
      <c r="A293" s="16" t="s">
        <v>1082</v>
      </c>
      <c r="B293" t="s">
        <v>1083</v>
      </c>
      <c r="E293" s="18">
        <v>5000</v>
      </c>
      <c r="F293" t="s">
        <v>1084</v>
      </c>
    </row>
    <row r="294" spans="1:7" x14ac:dyDescent="0.15">
      <c r="A294" s="16" t="s">
        <v>1085</v>
      </c>
      <c r="B294" t="s">
        <v>1083</v>
      </c>
      <c r="C294" t="s">
        <v>1086</v>
      </c>
      <c r="D294" t="s">
        <v>5786</v>
      </c>
      <c r="E294" s="18">
        <v>5201</v>
      </c>
      <c r="F294" t="s">
        <v>1084</v>
      </c>
      <c r="G294" t="s">
        <v>1087</v>
      </c>
    </row>
    <row r="295" spans="1:7" x14ac:dyDescent="0.15">
      <c r="A295" s="16" t="s">
        <v>1088</v>
      </c>
      <c r="B295" t="s">
        <v>1083</v>
      </c>
      <c r="C295" t="s">
        <v>1089</v>
      </c>
      <c r="D295" t="s">
        <v>5787</v>
      </c>
      <c r="E295" s="18">
        <v>5202</v>
      </c>
      <c r="F295" t="s">
        <v>1084</v>
      </c>
      <c r="G295" t="s">
        <v>1090</v>
      </c>
    </row>
    <row r="296" spans="1:7" x14ac:dyDescent="0.15">
      <c r="A296" s="16" t="s">
        <v>1091</v>
      </c>
      <c r="B296" t="s">
        <v>1083</v>
      </c>
      <c r="C296" t="s">
        <v>1092</v>
      </c>
      <c r="D296" t="s">
        <v>5788</v>
      </c>
      <c r="E296" s="18">
        <v>5203</v>
      </c>
      <c r="F296" t="s">
        <v>1084</v>
      </c>
      <c r="G296" t="s">
        <v>1093</v>
      </c>
    </row>
    <row r="297" spans="1:7" x14ac:dyDescent="0.15">
      <c r="A297" s="16" t="s">
        <v>1094</v>
      </c>
      <c r="B297" t="s">
        <v>1083</v>
      </c>
      <c r="C297" t="s">
        <v>1095</v>
      </c>
      <c r="D297" t="s">
        <v>5789</v>
      </c>
      <c r="E297" s="18">
        <v>5204</v>
      </c>
      <c r="F297" t="s">
        <v>1084</v>
      </c>
      <c r="G297" t="s">
        <v>1096</v>
      </c>
    </row>
    <row r="298" spans="1:7" x14ac:dyDescent="0.15">
      <c r="A298" s="16" t="s">
        <v>1097</v>
      </c>
      <c r="B298" t="s">
        <v>1083</v>
      </c>
      <c r="C298" t="s">
        <v>1098</v>
      </c>
      <c r="D298" t="s">
        <v>5790</v>
      </c>
      <c r="E298" s="18">
        <v>5206</v>
      </c>
      <c r="F298" t="s">
        <v>1084</v>
      </c>
      <c r="G298" t="s">
        <v>1099</v>
      </c>
    </row>
    <row r="299" spans="1:7" x14ac:dyDescent="0.15">
      <c r="A299" s="16" t="s">
        <v>1100</v>
      </c>
      <c r="B299" t="s">
        <v>1083</v>
      </c>
      <c r="C299" t="s">
        <v>1101</v>
      </c>
      <c r="D299" t="s">
        <v>5791</v>
      </c>
      <c r="E299" s="18">
        <v>5207</v>
      </c>
      <c r="F299" t="s">
        <v>1084</v>
      </c>
      <c r="G299" t="s">
        <v>1102</v>
      </c>
    </row>
    <row r="300" spans="1:7" x14ac:dyDescent="0.15">
      <c r="A300" s="16" t="s">
        <v>1103</v>
      </c>
      <c r="B300" t="s">
        <v>1083</v>
      </c>
      <c r="C300" t="s">
        <v>1104</v>
      </c>
      <c r="D300" t="s">
        <v>5792</v>
      </c>
      <c r="E300" s="18">
        <v>5209</v>
      </c>
      <c r="F300" t="s">
        <v>1084</v>
      </c>
      <c r="G300" t="s">
        <v>1105</v>
      </c>
    </row>
    <row r="301" spans="1:7" x14ac:dyDescent="0.15">
      <c r="A301" s="16" t="s">
        <v>1106</v>
      </c>
      <c r="B301" t="s">
        <v>1083</v>
      </c>
      <c r="C301" t="s">
        <v>1107</v>
      </c>
      <c r="D301" t="s">
        <v>5793</v>
      </c>
      <c r="E301" s="18">
        <v>5210</v>
      </c>
      <c r="F301" t="s">
        <v>1084</v>
      </c>
      <c r="G301" t="s">
        <v>1108</v>
      </c>
    </row>
    <row r="302" spans="1:7" x14ac:dyDescent="0.15">
      <c r="A302" s="16" t="s">
        <v>1109</v>
      </c>
      <c r="B302" t="s">
        <v>1083</v>
      </c>
      <c r="C302" t="s">
        <v>1110</v>
      </c>
      <c r="D302" t="s">
        <v>5794</v>
      </c>
      <c r="E302" s="18">
        <v>5211</v>
      </c>
      <c r="F302" t="s">
        <v>1084</v>
      </c>
      <c r="G302" t="s">
        <v>1111</v>
      </c>
    </row>
    <row r="303" spans="1:7" x14ac:dyDescent="0.15">
      <c r="A303" s="16" t="s">
        <v>1112</v>
      </c>
      <c r="B303" t="s">
        <v>1083</v>
      </c>
      <c r="C303" t="s">
        <v>1113</v>
      </c>
      <c r="D303" t="s">
        <v>5795</v>
      </c>
      <c r="E303" s="18">
        <v>5212</v>
      </c>
      <c r="F303" t="s">
        <v>1084</v>
      </c>
      <c r="G303" t="s">
        <v>1114</v>
      </c>
    </row>
    <row r="304" spans="1:7" x14ac:dyDescent="0.15">
      <c r="A304" s="16" t="s">
        <v>1115</v>
      </c>
      <c r="B304" t="s">
        <v>1083</v>
      </c>
      <c r="C304" t="s">
        <v>1116</v>
      </c>
      <c r="D304" t="s">
        <v>5796</v>
      </c>
      <c r="E304" s="18">
        <v>5213</v>
      </c>
      <c r="F304" t="s">
        <v>1084</v>
      </c>
      <c r="G304" t="s">
        <v>1117</v>
      </c>
    </row>
    <row r="305" spans="1:7" x14ac:dyDescent="0.15">
      <c r="A305" s="16" t="s">
        <v>1118</v>
      </c>
      <c r="B305" t="s">
        <v>1083</v>
      </c>
      <c r="C305" t="s">
        <v>1119</v>
      </c>
      <c r="D305" t="s">
        <v>5797</v>
      </c>
      <c r="E305" s="18">
        <v>5214</v>
      </c>
      <c r="F305" t="s">
        <v>1084</v>
      </c>
      <c r="G305" t="s">
        <v>1120</v>
      </c>
    </row>
    <row r="306" spans="1:7" x14ac:dyDescent="0.15">
      <c r="A306" s="16" t="s">
        <v>1121</v>
      </c>
      <c r="B306" t="s">
        <v>1083</v>
      </c>
      <c r="C306" t="s">
        <v>1122</v>
      </c>
      <c r="D306" t="s">
        <v>5798</v>
      </c>
      <c r="E306" s="18">
        <v>5215</v>
      </c>
      <c r="F306" t="s">
        <v>1084</v>
      </c>
      <c r="G306" t="s">
        <v>1123</v>
      </c>
    </row>
    <row r="307" spans="1:7" x14ac:dyDescent="0.15">
      <c r="A307" s="16" t="s">
        <v>1124</v>
      </c>
      <c r="B307" t="s">
        <v>1083</v>
      </c>
      <c r="C307" t="s">
        <v>1125</v>
      </c>
      <c r="D307" t="s">
        <v>5799</v>
      </c>
      <c r="E307" s="18">
        <v>5303</v>
      </c>
      <c r="F307" t="s">
        <v>1084</v>
      </c>
      <c r="G307" t="s">
        <v>1126</v>
      </c>
    </row>
    <row r="308" spans="1:7" x14ac:dyDescent="0.15">
      <c r="A308" s="16" t="s">
        <v>1127</v>
      </c>
      <c r="B308" t="s">
        <v>1083</v>
      </c>
      <c r="C308" t="s">
        <v>1128</v>
      </c>
      <c r="D308" t="s">
        <v>5800</v>
      </c>
      <c r="E308" s="18">
        <v>5327</v>
      </c>
      <c r="F308" t="s">
        <v>1084</v>
      </c>
      <c r="G308" t="s">
        <v>1129</v>
      </c>
    </row>
    <row r="309" spans="1:7" x14ac:dyDescent="0.15">
      <c r="A309" s="16" t="s">
        <v>1130</v>
      </c>
      <c r="B309" t="s">
        <v>1083</v>
      </c>
      <c r="C309" t="s">
        <v>1131</v>
      </c>
      <c r="D309" t="s">
        <v>5801</v>
      </c>
      <c r="E309" s="18">
        <v>5346</v>
      </c>
      <c r="F309" t="s">
        <v>1084</v>
      </c>
      <c r="G309" t="s">
        <v>1132</v>
      </c>
    </row>
    <row r="310" spans="1:7" x14ac:dyDescent="0.15">
      <c r="A310" s="16" t="s">
        <v>1133</v>
      </c>
      <c r="B310" t="s">
        <v>1083</v>
      </c>
      <c r="C310" t="s">
        <v>1134</v>
      </c>
      <c r="D310" t="s">
        <v>5802</v>
      </c>
      <c r="E310" s="18">
        <v>5348</v>
      </c>
      <c r="F310" t="s">
        <v>1084</v>
      </c>
      <c r="G310" t="s">
        <v>1135</v>
      </c>
    </row>
    <row r="311" spans="1:7" x14ac:dyDescent="0.15">
      <c r="A311" s="16" t="s">
        <v>1136</v>
      </c>
      <c r="B311" t="s">
        <v>1083</v>
      </c>
      <c r="C311" t="s">
        <v>1137</v>
      </c>
      <c r="D311" t="s">
        <v>5803</v>
      </c>
      <c r="E311" s="18">
        <v>5349</v>
      </c>
      <c r="F311" t="s">
        <v>1084</v>
      </c>
      <c r="G311" t="s">
        <v>1138</v>
      </c>
    </row>
    <row r="312" spans="1:7" x14ac:dyDescent="0.15">
      <c r="A312" s="16" t="s">
        <v>1139</v>
      </c>
      <c r="B312" t="s">
        <v>1083</v>
      </c>
      <c r="C312" t="s">
        <v>1140</v>
      </c>
      <c r="D312" t="s">
        <v>5804</v>
      </c>
      <c r="E312" s="18">
        <v>5361</v>
      </c>
      <c r="F312" t="s">
        <v>1084</v>
      </c>
      <c r="G312" t="s">
        <v>1141</v>
      </c>
    </row>
    <row r="313" spans="1:7" x14ac:dyDescent="0.15">
      <c r="A313" s="16" t="s">
        <v>1142</v>
      </c>
      <c r="B313" t="s">
        <v>1083</v>
      </c>
      <c r="C313" t="s">
        <v>1143</v>
      </c>
      <c r="D313" t="s">
        <v>5805</v>
      </c>
      <c r="E313" s="18">
        <v>5363</v>
      </c>
      <c r="F313" t="s">
        <v>1084</v>
      </c>
      <c r="G313" t="s">
        <v>1144</v>
      </c>
    </row>
    <row r="314" spans="1:7" x14ac:dyDescent="0.15">
      <c r="A314" s="16" t="s">
        <v>1145</v>
      </c>
      <c r="B314" t="s">
        <v>1083</v>
      </c>
      <c r="C314" t="s">
        <v>1146</v>
      </c>
      <c r="D314" t="s">
        <v>5806</v>
      </c>
      <c r="E314" s="18">
        <v>5366</v>
      </c>
      <c r="F314" t="s">
        <v>1084</v>
      </c>
      <c r="G314" t="s">
        <v>1147</v>
      </c>
    </row>
    <row r="315" spans="1:7" x14ac:dyDescent="0.15">
      <c r="A315" s="16" t="s">
        <v>1148</v>
      </c>
      <c r="B315" t="s">
        <v>1083</v>
      </c>
      <c r="C315" t="s">
        <v>1149</v>
      </c>
      <c r="D315" t="s">
        <v>5807</v>
      </c>
      <c r="E315" s="18">
        <v>5368</v>
      </c>
      <c r="F315" t="s">
        <v>1084</v>
      </c>
      <c r="G315" t="s">
        <v>1150</v>
      </c>
    </row>
    <row r="316" spans="1:7" x14ac:dyDescent="0.15">
      <c r="A316" s="16" t="s">
        <v>1151</v>
      </c>
      <c r="B316" t="s">
        <v>1083</v>
      </c>
      <c r="C316" t="s">
        <v>1152</v>
      </c>
      <c r="D316" t="s">
        <v>5808</v>
      </c>
      <c r="E316" s="18">
        <v>5434</v>
      </c>
      <c r="F316" t="s">
        <v>1084</v>
      </c>
      <c r="G316" t="s">
        <v>1153</v>
      </c>
    </row>
    <row r="317" spans="1:7" x14ac:dyDescent="0.15">
      <c r="A317" s="16" t="s">
        <v>1154</v>
      </c>
      <c r="B317" t="s">
        <v>1083</v>
      </c>
      <c r="C317" t="s">
        <v>1155</v>
      </c>
      <c r="D317" t="s">
        <v>5809</v>
      </c>
      <c r="E317" s="18">
        <v>5463</v>
      </c>
      <c r="F317" t="s">
        <v>1084</v>
      </c>
      <c r="G317" t="s">
        <v>1156</v>
      </c>
    </row>
    <row r="318" spans="1:7" x14ac:dyDescent="0.15">
      <c r="A318" s="16" t="s">
        <v>1157</v>
      </c>
      <c r="B318" t="s">
        <v>1083</v>
      </c>
      <c r="C318" t="s">
        <v>1158</v>
      </c>
      <c r="D318" t="s">
        <v>5810</v>
      </c>
      <c r="E318" s="18">
        <v>5464</v>
      </c>
      <c r="F318" t="s">
        <v>1084</v>
      </c>
      <c r="G318" t="s">
        <v>1159</v>
      </c>
    </row>
    <row r="319" spans="1:7" x14ac:dyDescent="0.15">
      <c r="A319" s="16" t="s">
        <v>1160</v>
      </c>
      <c r="B319" t="s">
        <v>1161</v>
      </c>
      <c r="E319" s="18">
        <v>6000</v>
      </c>
      <c r="F319" t="s">
        <v>1162</v>
      </c>
    </row>
    <row r="320" spans="1:7" x14ac:dyDescent="0.15">
      <c r="A320" s="16" t="s">
        <v>1163</v>
      </c>
      <c r="B320" t="s">
        <v>1161</v>
      </c>
      <c r="C320" t="s">
        <v>1164</v>
      </c>
      <c r="D320" t="s">
        <v>5811</v>
      </c>
      <c r="E320" s="18">
        <v>6201</v>
      </c>
      <c r="F320" t="s">
        <v>1162</v>
      </c>
      <c r="G320" t="s">
        <v>1165</v>
      </c>
    </row>
    <row r="321" spans="1:7" x14ac:dyDescent="0.15">
      <c r="A321" s="16" t="s">
        <v>1166</v>
      </c>
      <c r="B321" t="s">
        <v>1161</v>
      </c>
      <c r="C321" t="s">
        <v>1167</v>
      </c>
      <c r="D321" t="s">
        <v>5812</v>
      </c>
      <c r="E321" s="18">
        <v>6202</v>
      </c>
      <c r="F321" t="s">
        <v>1162</v>
      </c>
      <c r="G321" t="s">
        <v>1168</v>
      </c>
    </row>
    <row r="322" spans="1:7" x14ac:dyDescent="0.15">
      <c r="A322" s="16" t="s">
        <v>1169</v>
      </c>
      <c r="B322" t="s">
        <v>1161</v>
      </c>
      <c r="C322" t="s">
        <v>1170</v>
      </c>
      <c r="D322" t="s">
        <v>5813</v>
      </c>
      <c r="E322" s="18">
        <v>6203</v>
      </c>
      <c r="F322" t="s">
        <v>1162</v>
      </c>
      <c r="G322" t="s">
        <v>1171</v>
      </c>
    </row>
    <row r="323" spans="1:7" x14ac:dyDescent="0.15">
      <c r="A323" s="16" t="s">
        <v>1172</v>
      </c>
      <c r="B323" t="s">
        <v>1161</v>
      </c>
      <c r="C323" t="s">
        <v>1173</v>
      </c>
      <c r="D323" t="s">
        <v>5814</v>
      </c>
      <c r="E323" s="18">
        <v>6204</v>
      </c>
      <c r="F323" t="s">
        <v>1162</v>
      </c>
      <c r="G323" t="s">
        <v>1174</v>
      </c>
    </row>
    <row r="324" spans="1:7" x14ac:dyDescent="0.15">
      <c r="A324" s="16" t="s">
        <v>1175</v>
      </c>
      <c r="B324" t="s">
        <v>1161</v>
      </c>
      <c r="C324" t="s">
        <v>1176</v>
      </c>
      <c r="D324" t="s">
        <v>5815</v>
      </c>
      <c r="E324" s="18">
        <v>6205</v>
      </c>
      <c r="F324" t="s">
        <v>1162</v>
      </c>
      <c r="G324" t="s">
        <v>1177</v>
      </c>
    </row>
    <row r="325" spans="1:7" x14ac:dyDescent="0.15">
      <c r="A325" s="16" t="s">
        <v>1178</v>
      </c>
      <c r="B325" t="s">
        <v>1161</v>
      </c>
      <c r="C325" t="s">
        <v>1179</v>
      </c>
      <c r="D325" t="s">
        <v>5816</v>
      </c>
      <c r="E325" s="18">
        <v>6206</v>
      </c>
      <c r="F325" t="s">
        <v>1162</v>
      </c>
      <c r="G325" t="s">
        <v>1180</v>
      </c>
    </row>
    <row r="326" spans="1:7" x14ac:dyDescent="0.15">
      <c r="A326" s="16" t="s">
        <v>1181</v>
      </c>
      <c r="B326" t="s">
        <v>1161</v>
      </c>
      <c r="C326" t="s">
        <v>1182</v>
      </c>
      <c r="D326" t="s">
        <v>5817</v>
      </c>
      <c r="E326" s="18">
        <v>6207</v>
      </c>
      <c r="F326" t="s">
        <v>1162</v>
      </c>
      <c r="G326" t="s">
        <v>1183</v>
      </c>
    </row>
    <row r="327" spans="1:7" x14ac:dyDescent="0.15">
      <c r="A327" s="16" t="s">
        <v>1184</v>
      </c>
      <c r="B327" t="s">
        <v>1161</v>
      </c>
      <c r="C327" t="s">
        <v>1185</v>
      </c>
      <c r="D327" t="s">
        <v>5818</v>
      </c>
      <c r="E327" s="18">
        <v>6208</v>
      </c>
      <c r="F327" t="s">
        <v>1162</v>
      </c>
      <c r="G327" t="s">
        <v>1186</v>
      </c>
    </row>
    <row r="328" spans="1:7" x14ac:dyDescent="0.15">
      <c r="A328" s="16" t="s">
        <v>1187</v>
      </c>
      <c r="B328" t="s">
        <v>1161</v>
      </c>
      <c r="C328" t="s">
        <v>1188</v>
      </c>
      <c r="D328" t="s">
        <v>5819</v>
      </c>
      <c r="E328" s="18">
        <v>6209</v>
      </c>
      <c r="F328" t="s">
        <v>1162</v>
      </c>
      <c r="G328" t="s">
        <v>1189</v>
      </c>
    </row>
    <row r="329" spans="1:7" x14ac:dyDescent="0.15">
      <c r="A329" s="16" t="s">
        <v>1190</v>
      </c>
      <c r="B329" t="s">
        <v>1161</v>
      </c>
      <c r="C329" t="s">
        <v>1191</v>
      </c>
      <c r="D329" t="s">
        <v>5820</v>
      </c>
      <c r="E329" s="18">
        <v>6210</v>
      </c>
      <c r="F329" t="s">
        <v>1162</v>
      </c>
      <c r="G329" t="s">
        <v>1192</v>
      </c>
    </row>
    <row r="330" spans="1:7" x14ac:dyDescent="0.15">
      <c r="A330" s="16" t="s">
        <v>1193</v>
      </c>
      <c r="B330" t="s">
        <v>1161</v>
      </c>
      <c r="C330" t="s">
        <v>1194</v>
      </c>
      <c r="D330" t="s">
        <v>5821</v>
      </c>
      <c r="E330" s="18">
        <v>6211</v>
      </c>
      <c r="F330" t="s">
        <v>1162</v>
      </c>
      <c r="G330" t="s">
        <v>1195</v>
      </c>
    </row>
    <row r="331" spans="1:7" x14ac:dyDescent="0.15">
      <c r="A331" s="16" t="s">
        <v>1196</v>
      </c>
      <c r="B331" t="s">
        <v>1161</v>
      </c>
      <c r="C331" t="s">
        <v>1197</v>
      </c>
      <c r="D331" t="s">
        <v>5822</v>
      </c>
      <c r="E331" s="18">
        <v>6212</v>
      </c>
      <c r="F331" t="s">
        <v>1162</v>
      </c>
      <c r="G331" t="s">
        <v>1198</v>
      </c>
    </row>
    <row r="332" spans="1:7" x14ac:dyDescent="0.15">
      <c r="A332" s="16" t="s">
        <v>1199</v>
      </c>
      <c r="B332" t="s">
        <v>1161</v>
      </c>
      <c r="C332" t="s">
        <v>1200</v>
      </c>
      <c r="D332" t="s">
        <v>5823</v>
      </c>
      <c r="E332" s="18">
        <v>6213</v>
      </c>
      <c r="F332" t="s">
        <v>1162</v>
      </c>
      <c r="G332" t="s">
        <v>1201</v>
      </c>
    </row>
    <row r="333" spans="1:7" x14ac:dyDescent="0.15">
      <c r="A333" s="16" t="s">
        <v>1202</v>
      </c>
      <c r="B333" t="s">
        <v>1161</v>
      </c>
      <c r="C333" t="s">
        <v>1203</v>
      </c>
      <c r="D333" t="s">
        <v>5824</v>
      </c>
      <c r="E333" s="18">
        <v>6301</v>
      </c>
      <c r="F333" t="s">
        <v>1162</v>
      </c>
      <c r="G333" t="s">
        <v>1204</v>
      </c>
    </row>
    <row r="334" spans="1:7" x14ac:dyDescent="0.15">
      <c r="A334" s="16" t="s">
        <v>1205</v>
      </c>
      <c r="B334" t="s">
        <v>1161</v>
      </c>
      <c r="C334" t="s">
        <v>1206</v>
      </c>
      <c r="D334" t="s">
        <v>5825</v>
      </c>
      <c r="E334" s="18">
        <v>6302</v>
      </c>
      <c r="F334" t="s">
        <v>1162</v>
      </c>
      <c r="G334" t="s">
        <v>1207</v>
      </c>
    </row>
    <row r="335" spans="1:7" x14ac:dyDescent="0.15">
      <c r="A335" s="16" t="s">
        <v>1208</v>
      </c>
      <c r="B335" t="s">
        <v>1161</v>
      </c>
      <c r="C335" t="s">
        <v>1209</v>
      </c>
      <c r="D335" t="s">
        <v>5826</v>
      </c>
      <c r="E335" s="18">
        <v>6321</v>
      </c>
      <c r="F335" t="s">
        <v>1162</v>
      </c>
      <c r="G335" t="s">
        <v>1210</v>
      </c>
    </row>
    <row r="336" spans="1:7" x14ac:dyDescent="0.15">
      <c r="A336" s="16" t="s">
        <v>1211</v>
      </c>
      <c r="B336" t="s">
        <v>1161</v>
      </c>
      <c r="C336" t="s">
        <v>1212</v>
      </c>
      <c r="D336" t="s">
        <v>5827</v>
      </c>
      <c r="E336" s="18">
        <v>6322</v>
      </c>
      <c r="F336" t="s">
        <v>1162</v>
      </c>
      <c r="G336" t="s">
        <v>1213</v>
      </c>
    </row>
    <row r="337" spans="1:7" x14ac:dyDescent="0.15">
      <c r="A337" s="16" t="s">
        <v>1214</v>
      </c>
      <c r="B337" t="s">
        <v>1161</v>
      </c>
      <c r="C337" t="s">
        <v>1215</v>
      </c>
      <c r="D337" t="s">
        <v>5828</v>
      </c>
      <c r="E337" s="18">
        <v>6323</v>
      </c>
      <c r="F337" t="s">
        <v>1162</v>
      </c>
      <c r="G337" t="s">
        <v>1216</v>
      </c>
    </row>
    <row r="338" spans="1:7" x14ac:dyDescent="0.15">
      <c r="A338" s="16" t="s">
        <v>1217</v>
      </c>
      <c r="B338" t="s">
        <v>1161</v>
      </c>
      <c r="C338" t="s">
        <v>1218</v>
      </c>
      <c r="D338" t="s">
        <v>5829</v>
      </c>
      <c r="E338" s="18">
        <v>6324</v>
      </c>
      <c r="F338" t="s">
        <v>1162</v>
      </c>
      <c r="G338" t="s">
        <v>1219</v>
      </c>
    </row>
    <row r="339" spans="1:7" x14ac:dyDescent="0.15">
      <c r="A339" s="16" t="s">
        <v>1220</v>
      </c>
      <c r="B339" t="s">
        <v>1161</v>
      </c>
      <c r="C339" t="s">
        <v>1221</v>
      </c>
      <c r="D339" t="s">
        <v>5830</v>
      </c>
      <c r="E339" s="18">
        <v>6341</v>
      </c>
      <c r="F339" t="s">
        <v>1162</v>
      </c>
      <c r="G339" t="s">
        <v>1222</v>
      </c>
    </row>
    <row r="340" spans="1:7" x14ac:dyDescent="0.15">
      <c r="A340" s="16" t="s">
        <v>1223</v>
      </c>
      <c r="B340" t="s">
        <v>1161</v>
      </c>
      <c r="C340" t="s">
        <v>1224</v>
      </c>
      <c r="D340" t="s">
        <v>5831</v>
      </c>
      <c r="E340" s="18">
        <v>6361</v>
      </c>
      <c r="F340" t="s">
        <v>1162</v>
      </c>
      <c r="G340" t="s">
        <v>1225</v>
      </c>
    </row>
    <row r="341" spans="1:7" x14ac:dyDescent="0.15">
      <c r="A341" s="16" t="s">
        <v>1226</v>
      </c>
      <c r="B341" t="s">
        <v>1161</v>
      </c>
      <c r="C341" t="s">
        <v>1227</v>
      </c>
      <c r="D341" t="s">
        <v>5832</v>
      </c>
      <c r="E341" s="18">
        <v>6362</v>
      </c>
      <c r="F341" t="s">
        <v>1162</v>
      </c>
      <c r="G341" t="s">
        <v>1228</v>
      </c>
    </row>
    <row r="342" spans="1:7" x14ac:dyDescent="0.15">
      <c r="A342" s="16" t="s">
        <v>1229</v>
      </c>
      <c r="B342" t="s">
        <v>1161</v>
      </c>
      <c r="C342" t="s">
        <v>1230</v>
      </c>
      <c r="D342" t="s">
        <v>5833</v>
      </c>
      <c r="E342" s="18">
        <v>6363</v>
      </c>
      <c r="F342" t="s">
        <v>1162</v>
      </c>
      <c r="G342" t="s">
        <v>1231</v>
      </c>
    </row>
    <row r="343" spans="1:7" x14ac:dyDescent="0.15">
      <c r="A343" s="16" t="s">
        <v>1232</v>
      </c>
      <c r="B343" t="s">
        <v>1161</v>
      </c>
      <c r="C343" t="s">
        <v>1233</v>
      </c>
      <c r="D343" t="s">
        <v>5834</v>
      </c>
      <c r="E343" s="18">
        <v>6364</v>
      </c>
      <c r="F343" t="s">
        <v>1162</v>
      </c>
      <c r="G343" t="s">
        <v>1234</v>
      </c>
    </row>
    <row r="344" spans="1:7" x14ac:dyDescent="0.15">
      <c r="A344" s="16" t="s">
        <v>1235</v>
      </c>
      <c r="B344" t="s">
        <v>1161</v>
      </c>
      <c r="C344" t="s">
        <v>1236</v>
      </c>
      <c r="D344" t="s">
        <v>5835</v>
      </c>
      <c r="E344" s="18">
        <v>6365</v>
      </c>
      <c r="F344" t="s">
        <v>1162</v>
      </c>
      <c r="G344" t="s">
        <v>1237</v>
      </c>
    </row>
    <row r="345" spans="1:7" x14ac:dyDescent="0.15">
      <c r="A345" s="16" t="s">
        <v>1238</v>
      </c>
      <c r="B345" t="s">
        <v>1161</v>
      </c>
      <c r="C345" t="s">
        <v>1239</v>
      </c>
      <c r="D345" t="s">
        <v>5836</v>
      </c>
      <c r="E345" s="18">
        <v>6366</v>
      </c>
      <c r="F345" t="s">
        <v>1162</v>
      </c>
      <c r="G345" t="s">
        <v>1240</v>
      </c>
    </row>
    <row r="346" spans="1:7" x14ac:dyDescent="0.15">
      <c r="A346" s="16" t="s">
        <v>1241</v>
      </c>
      <c r="B346" t="s">
        <v>1161</v>
      </c>
      <c r="C346" t="s">
        <v>1242</v>
      </c>
      <c r="D346" t="s">
        <v>5837</v>
      </c>
      <c r="E346" s="18">
        <v>6367</v>
      </c>
      <c r="F346" t="s">
        <v>1162</v>
      </c>
      <c r="G346" t="s">
        <v>1243</v>
      </c>
    </row>
    <row r="347" spans="1:7" x14ac:dyDescent="0.15">
      <c r="A347" s="16" t="s">
        <v>1244</v>
      </c>
      <c r="B347" t="s">
        <v>1161</v>
      </c>
      <c r="C347" t="s">
        <v>1245</v>
      </c>
      <c r="D347" t="s">
        <v>5838</v>
      </c>
      <c r="E347" s="18">
        <v>6381</v>
      </c>
      <c r="F347" t="s">
        <v>1162</v>
      </c>
      <c r="G347" t="s">
        <v>1246</v>
      </c>
    </row>
    <row r="348" spans="1:7" x14ac:dyDescent="0.15">
      <c r="A348" s="16" t="s">
        <v>1247</v>
      </c>
      <c r="B348" t="s">
        <v>1161</v>
      </c>
      <c r="C348" t="s">
        <v>1248</v>
      </c>
      <c r="D348" t="s">
        <v>5839</v>
      </c>
      <c r="E348" s="18">
        <v>6382</v>
      </c>
      <c r="F348" t="s">
        <v>1162</v>
      </c>
      <c r="G348" t="s">
        <v>1249</v>
      </c>
    </row>
    <row r="349" spans="1:7" x14ac:dyDescent="0.15">
      <c r="A349" s="16" t="s">
        <v>1250</v>
      </c>
      <c r="B349" t="s">
        <v>1161</v>
      </c>
      <c r="C349" t="s">
        <v>1251</v>
      </c>
      <c r="D349" t="s">
        <v>5840</v>
      </c>
      <c r="E349" s="18">
        <v>6401</v>
      </c>
      <c r="F349" t="s">
        <v>1162</v>
      </c>
      <c r="G349" t="s">
        <v>1252</v>
      </c>
    </row>
    <row r="350" spans="1:7" x14ac:dyDescent="0.15">
      <c r="A350" s="16" t="s">
        <v>1253</v>
      </c>
      <c r="B350" t="s">
        <v>1161</v>
      </c>
      <c r="C350" t="s">
        <v>1254</v>
      </c>
      <c r="D350" t="s">
        <v>5841</v>
      </c>
      <c r="E350" s="18">
        <v>6402</v>
      </c>
      <c r="F350" t="s">
        <v>1162</v>
      </c>
      <c r="G350" t="s">
        <v>1255</v>
      </c>
    </row>
    <row r="351" spans="1:7" x14ac:dyDescent="0.15">
      <c r="A351" s="16" t="s">
        <v>1256</v>
      </c>
      <c r="B351" t="s">
        <v>1161</v>
      </c>
      <c r="C351" t="s">
        <v>1257</v>
      </c>
      <c r="D351" t="s">
        <v>5842</v>
      </c>
      <c r="E351" s="18">
        <v>6403</v>
      </c>
      <c r="F351" t="s">
        <v>1162</v>
      </c>
      <c r="G351" t="s">
        <v>1258</v>
      </c>
    </row>
    <row r="352" spans="1:7" x14ac:dyDescent="0.15">
      <c r="A352" s="16" t="s">
        <v>1259</v>
      </c>
      <c r="B352" t="s">
        <v>1161</v>
      </c>
      <c r="C352" t="s">
        <v>1260</v>
      </c>
      <c r="D352" t="s">
        <v>5843</v>
      </c>
      <c r="E352" s="18">
        <v>6426</v>
      </c>
      <c r="F352" t="s">
        <v>1162</v>
      </c>
      <c r="G352" t="s">
        <v>1261</v>
      </c>
    </row>
    <row r="353" spans="1:7" x14ac:dyDescent="0.15">
      <c r="A353" s="16" t="s">
        <v>1262</v>
      </c>
      <c r="B353" t="s">
        <v>1161</v>
      </c>
      <c r="C353" t="s">
        <v>1263</v>
      </c>
      <c r="D353" t="s">
        <v>5844</v>
      </c>
      <c r="E353" s="18">
        <v>6428</v>
      </c>
      <c r="F353" t="s">
        <v>1162</v>
      </c>
      <c r="G353" t="s">
        <v>1264</v>
      </c>
    </row>
    <row r="354" spans="1:7" x14ac:dyDescent="0.15">
      <c r="A354" s="16" t="s">
        <v>1265</v>
      </c>
      <c r="B354" t="s">
        <v>1161</v>
      </c>
      <c r="C354" t="s">
        <v>1266</v>
      </c>
      <c r="D354" t="s">
        <v>5845</v>
      </c>
      <c r="E354" s="18">
        <v>6461</v>
      </c>
      <c r="F354" t="s">
        <v>1162</v>
      </c>
      <c r="G354" t="s">
        <v>1267</v>
      </c>
    </row>
    <row r="355" spans="1:7" x14ac:dyDescent="0.15">
      <c r="A355" s="16" t="s">
        <v>1268</v>
      </c>
      <c r="B355" t="s">
        <v>1269</v>
      </c>
      <c r="E355" s="18">
        <v>7000</v>
      </c>
      <c r="F355" t="s">
        <v>1270</v>
      </c>
    </row>
    <row r="356" spans="1:7" x14ac:dyDescent="0.15">
      <c r="A356" s="16" t="s">
        <v>1271</v>
      </c>
      <c r="B356" t="s">
        <v>1269</v>
      </c>
      <c r="C356" t="s">
        <v>1272</v>
      </c>
      <c r="D356" t="s">
        <v>5846</v>
      </c>
      <c r="E356" s="18">
        <v>7201</v>
      </c>
      <c r="F356" t="s">
        <v>1270</v>
      </c>
      <c r="G356" t="s">
        <v>1273</v>
      </c>
    </row>
    <row r="357" spans="1:7" x14ac:dyDescent="0.15">
      <c r="A357" s="16" t="s">
        <v>1274</v>
      </c>
      <c r="B357" t="s">
        <v>1269</v>
      </c>
      <c r="C357" t="s">
        <v>1275</v>
      </c>
      <c r="D357" t="s">
        <v>5847</v>
      </c>
      <c r="E357" s="18">
        <v>7202</v>
      </c>
      <c r="F357" t="s">
        <v>1270</v>
      </c>
      <c r="G357" t="s">
        <v>1276</v>
      </c>
    </row>
    <row r="358" spans="1:7" x14ac:dyDescent="0.15">
      <c r="A358" s="16" t="s">
        <v>1277</v>
      </c>
      <c r="B358" t="s">
        <v>1269</v>
      </c>
      <c r="C358" t="s">
        <v>1278</v>
      </c>
      <c r="D358" t="s">
        <v>5848</v>
      </c>
      <c r="E358" s="18">
        <v>7203</v>
      </c>
      <c r="F358" t="s">
        <v>1270</v>
      </c>
      <c r="G358" t="s">
        <v>1279</v>
      </c>
    </row>
    <row r="359" spans="1:7" x14ac:dyDescent="0.15">
      <c r="A359" s="16" t="s">
        <v>1280</v>
      </c>
      <c r="B359" t="s">
        <v>1269</v>
      </c>
      <c r="C359" t="s">
        <v>1281</v>
      </c>
      <c r="D359" t="s">
        <v>5849</v>
      </c>
      <c r="E359" s="18">
        <v>7204</v>
      </c>
      <c r="F359" t="s">
        <v>1270</v>
      </c>
      <c r="G359" t="s">
        <v>1282</v>
      </c>
    </row>
    <row r="360" spans="1:7" x14ac:dyDescent="0.15">
      <c r="A360" s="16" t="s">
        <v>1283</v>
      </c>
      <c r="B360" t="s">
        <v>1269</v>
      </c>
      <c r="C360" t="s">
        <v>1284</v>
      </c>
      <c r="D360" t="s">
        <v>5850</v>
      </c>
      <c r="E360" s="18">
        <v>7205</v>
      </c>
      <c r="F360" t="s">
        <v>1270</v>
      </c>
      <c r="G360" t="s">
        <v>1285</v>
      </c>
    </row>
    <row r="361" spans="1:7" x14ac:dyDescent="0.15">
      <c r="A361" s="16" t="s">
        <v>1286</v>
      </c>
      <c r="B361" t="s">
        <v>1269</v>
      </c>
      <c r="C361" t="s">
        <v>1287</v>
      </c>
      <c r="D361" t="s">
        <v>5851</v>
      </c>
      <c r="E361" s="18">
        <v>7207</v>
      </c>
      <c r="F361" t="s">
        <v>1270</v>
      </c>
      <c r="G361" t="s">
        <v>1288</v>
      </c>
    </row>
    <row r="362" spans="1:7" x14ac:dyDescent="0.15">
      <c r="A362" s="16" t="s">
        <v>1289</v>
      </c>
      <c r="B362" t="s">
        <v>1269</v>
      </c>
      <c r="C362" t="s">
        <v>1290</v>
      </c>
      <c r="D362" t="s">
        <v>5852</v>
      </c>
      <c r="E362" s="18">
        <v>7208</v>
      </c>
      <c r="F362" t="s">
        <v>1270</v>
      </c>
      <c r="G362" t="s">
        <v>1291</v>
      </c>
    </row>
    <row r="363" spans="1:7" x14ac:dyDescent="0.15">
      <c r="A363" s="16" t="s">
        <v>1292</v>
      </c>
      <c r="B363" t="s">
        <v>1269</v>
      </c>
      <c r="C363" t="s">
        <v>1293</v>
      </c>
      <c r="D363" t="s">
        <v>5853</v>
      </c>
      <c r="E363" s="18">
        <v>7209</v>
      </c>
      <c r="F363" t="s">
        <v>1270</v>
      </c>
      <c r="G363" t="s">
        <v>1294</v>
      </c>
    </row>
    <row r="364" spans="1:7" x14ac:dyDescent="0.15">
      <c r="A364" s="16" t="s">
        <v>1295</v>
      </c>
      <c r="B364" t="s">
        <v>1269</v>
      </c>
      <c r="C364" t="s">
        <v>1296</v>
      </c>
      <c r="D364" t="s">
        <v>5854</v>
      </c>
      <c r="E364" s="18">
        <v>7210</v>
      </c>
      <c r="F364" t="s">
        <v>1270</v>
      </c>
      <c r="G364" t="s">
        <v>1297</v>
      </c>
    </row>
    <row r="365" spans="1:7" x14ac:dyDescent="0.15">
      <c r="A365" s="16" t="s">
        <v>1298</v>
      </c>
      <c r="B365" t="s">
        <v>1269</v>
      </c>
      <c r="C365" t="s">
        <v>1299</v>
      </c>
      <c r="D365" t="s">
        <v>5855</v>
      </c>
      <c r="E365" s="18">
        <v>7211</v>
      </c>
      <c r="F365" t="s">
        <v>1270</v>
      </c>
      <c r="G365" t="s">
        <v>1300</v>
      </c>
    </row>
    <row r="366" spans="1:7" x14ac:dyDescent="0.15">
      <c r="A366" s="16" t="s">
        <v>1301</v>
      </c>
      <c r="B366" t="s">
        <v>1269</v>
      </c>
      <c r="C366" t="s">
        <v>1302</v>
      </c>
      <c r="D366" t="s">
        <v>5856</v>
      </c>
      <c r="E366" s="18">
        <v>7212</v>
      </c>
      <c r="F366" t="s">
        <v>1270</v>
      </c>
      <c r="G366" t="s">
        <v>1303</v>
      </c>
    </row>
    <row r="367" spans="1:7" x14ac:dyDescent="0.15">
      <c r="A367" s="16" t="s">
        <v>1304</v>
      </c>
      <c r="B367" t="s">
        <v>1269</v>
      </c>
      <c r="C367" t="s">
        <v>310</v>
      </c>
      <c r="D367" t="s">
        <v>5857</v>
      </c>
      <c r="E367" s="18">
        <v>7213</v>
      </c>
      <c r="F367" t="s">
        <v>1270</v>
      </c>
      <c r="G367" t="s">
        <v>311</v>
      </c>
    </row>
    <row r="368" spans="1:7" x14ac:dyDescent="0.15">
      <c r="A368" s="16" t="s">
        <v>1305</v>
      </c>
      <c r="B368" t="s">
        <v>1269</v>
      </c>
      <c r="C368" t="s">
        <v>1306</v>
      </c>
      <c r="D368" t="s">
        <v>5858</v>
      </c>
      <c r="E368" s="18">
        <v>7214</v>
      </c>
      <c r="F368" t="s">
        <v>1270</v>
      </c>
      <c r="G368" t="s">
        <v>1307</v>
      </c>
    </row>
    <row r="369" spans="1:7" x14ac:dyDescent="0.15">
      <c r="A369" s="16" t="s">
        <v>1308</v>
      </c>
      <c r="B369" t="s">
        <v>1269</v>
      </c>
      <c r="C369" t="s">
        <v>1309</v>
      </c>
      <c r="D369" t="s">
        <v>5859</v>
      </c>
      <c r="E369" s="18">
        <v>7301</v>
      </c>
      <c r="F369" t="s">
        <v>1270</v>
      </c>
      <c r="G369" t="s">
        <v>1310</v>
      </c>
    </row>
    <row r="370" spans="1:7" x14ac:dyDescent="0.15">
      <c r="A370" s="16" t="s">
        <v>1311</v>
      </c>
      <c r="B370" t="s">
        <v>1269</v>
      </c>
      <c r="C370" t="s">
        <v>1312</v>
      </c>
      <c r="D370" t="s">
        <v>5860</v>
      </c>
      <c r="E370" s="18">
        <v>7303</v>
      </c>
      <c r="F370" t="s">
        <v>1270</v>
      </c>
      <c r="G370" t="s">
        <v>1313</v>
      </c>
    </row>
    <row r="371" spans="1:7" x14ac:dyDescent="0.15">
      <c r="A371" s="16" t="s">
        <v>1314</v>
      </c>
      <c r="B371" t="s">
        <v>1269</v>
      </c>
      <c r="C371" t="s">
        <v>1315</v>
      </c>
      <c r="D371" t="s">
        <v>5861</v>
      </c>
      <c r="E371" s="18">
        <v>7308</v>
      </c>
      <c r="F371" t="s">
        <v>1270</v>
      </c>
      <c r="G371" t="s">
        <v>1316</v>
      </c>
    </row>
    <row r="372" spans="1:7" x14ac:dyDescent="0.15">
      <c r="A372" s="16" t="s">
        <v>1317</v>
      </c>
      <c r="B372" t="s">
        <v>1269</v>
      </c>
      <c r="C372" t="s">
        <v>1318</v>
      </c>
      <c r="D372" t="s">
        <v>5862</v>
      </c>
      <c r="E372" s="18">
        <v>7322</v>
      </c>
      <c r="F372" t="s">
        <v>1270</v>
      </c>
      <c r="G372" t="s">
        <v>1319</v>
      </c>
    </row>
    <row r="373" spans="1:7" x14ac:dyDescent="0.15">
      <c r="A373" s="16" t="s">
        <v>1320</v>
      </c>
      <c r="B373" t="s">
        <v>1269</v>
      </c>
      <c r="C373" t="s">
        <v>1321</v>
      </c>
      <c r="D373" t="s">
        <v>5863</v>
      </c>
      <c r="E373" s="18">
        <v>7342</v>
      </c>
      <c r="F373" t="s">
        <v>1270</v>
      </c>
      <c r="G373" t="s">
        <v>1322</v>
      </c>
    </row>
    <row r="374" spans="1:7" x14ac:dyDescent="0.15">
      <c r="A374" s="16" t="s">
        <v>1323</v>
      </c>
      <c r="B374" t="s">
        <v>1269</v>
      </c>
      <c r="C374" t="s">
        <v>1324</v>
      </c>
      <c r="D374" t="s">
        <v>5864</v>
      </c>
      <c r="E374" s="18">
        <v>7344</v>
      </c>
      <c r="F374" t="s">
        <v>1270</v>
      </c>
      <c r="G374" t="s">
        <v>1325</v>
      </c>
    </row>
    <row r="375" spans="1:7" x14ac:dyDescent="0.15">
      <c r="A375" s="16" t="s">
        <v>1326</v>
      </c>
      <c r="B375" t="s">
        <v>1269</v>
      </c>
      <c r="C375" t="s">
        <v>1327</v>
      </c>
      <c r="D375" t="s">
        <v>5865</v>
      </c>
      <c r="E375" s="18">
        <v>7362</v>
      </c>
      <c r="F375" t="s">
        <v>1270</v>
      </c>
      <c r="G375" t="s">
        <v>1328</v>
      </c>
    </row>
    <row r="376" spans="1:7" x14ac:dyDescent="0.15">
      <c r="A376" s="16" t="s">
        <v>1329</v>
      </c>
      <c r="B376" t="s">
        <v>1269</v>
      </c>
      <c r="C376" t="s">
        <v>1330</v>
      </c>
      <c r="D376" t="s">
        <v>5866</v>
      </c>
      <c r="E376" s="18">
        <v>7364</v>
      </c>
      <c r="F376" t="s">
        <v>1270</v>
      </c>
      <c r="G376" t="s">
        <v>1331</v>
      </c>
    </row>
    <row r="377" spans="1:7" x14ac:dyDescent="0.15">
      <c r="A377" s="16" t="s">
        <v>1332</v>
      </c>
      <c r="B377" t="s">
        <v>1269</v>
      </c>
      <c r="C377" t="s">
        <v>1333</v>
      </c>
      <c r="D377" t="s">
        <v>5867</v>
      </c>
      <c r="E377" s="18">
        <v>7367</v>
      </c>
      <c r="F377" t="s">
        <v>1270</v>
      </c>
      <c r="G377" t="s">
        <v>1334</v>
      </c>
    </row>
    <row r="378" spans="1:7" x14ac:dyDescent="0.15">
      <c r="A378" s="16" t="s">
        <v>1335</v>
      </c>
      <c r="B378" t="s">
        <v>1269</v>
      </c>
      <c r="C378" t="s">
        <v>1336</v>
      </c>
      <c r="D378" t="s">
        <v>5868</v>
      </c>
      <c r="E378" s="18">
        <v>7368</v>
      </c>
      <c r="F378" t="s">
        <v>1270</v>
      </c>
      <c r="G378" t="s">
        <v>1337</v>
      </c>
    </row>
    <row r="379" spans="1:7" x14ac:dyDescent="0.15">
      <c r="A379" s="16" t="s">
        <v>1338</v>
      </c>
      <c r="B379" t="s">
        <v>1269</v>
      </c>
      <c r="C379" t="s">
        <v>1339</v>
      </c>
      <c r="D379" t="s">
        <v>5869</v>
      </c>
      <c r="E379" s="18">
        <v>7402</v>
      </c>
      <c r="F379" t="s">
        <v>1270</v>
      </c>
      <c r="G379" t="s">
        <v>1340</v>
      </c>
    </row>
    <row r="380" spans="1:7" x14ac:dyDescent="0.15">
      <c r="A380" s="16" t="s">
        <v>1341</v>
      </c>
      <c r="B380" t="s">
        <v>1269</v>
      </c>
      <c r="C380" t="s">
        <v>1342</v>
      </c>
      <c r="D380" t="s">
        <v>5870</v>
      </c>
      <c r="E380" s="18">
        <v>7405</v>
      </c>
      <c r="F380" t="s">
        <v>1270</v>
      </c>
      <c r="G380" t="s">
        <v>1343</v>
      </c>
    </row>
    <row r="381" spans="1:7" x14ac:dyDescent="0.15">
      <c r="A381" s="16" t="s">
        <v>1344</v>
      </c>
      <c r="B381" t="s">
        <v>1269</v>
      </c>
      <c r="C381" t="s">
        <v>1345</v>
      </c>
      <c r="D381" t="s">
        <v>5871</v>
      </c>
      <c r="E381" s="18">
        <v>7407</v>
      </c>
      <c r="F381" t="s">
        <v>1270</v>
      </c>
      <c r="G381" t="s">
        <v>1346</v>
      </c>
    </row>
    <row r="382" spans="1:7" x14ac:dyDescent="0.15">
      <c r="A382" s="16" t="s">
        <v>1347</v>
      </c>
      <c r="B382" t="s">
        <v>1269</v>
      </c>
      <c r="C382" t="s">
        <v>1348</v>
      </c>
      <c r="D382" t="s">
        <v>5872</v>
      </c>
      <c r="E382" s="18">
        <v>7408</v>
      </c>
      <c r="F382" t="s">
        <v>1270</v>
      </c>
      <c r="G382" t="s">
        <v>1349</v>
      </c>
    </row>
    <row r="383" spans="1:7" x14ac:dyDescent="0.15">
      <c r="A383" s="16" t="s">
        <v>1350</v>
      </c>
      <c r="B383" t="s">
        <v>1269</v>
      </c>
      <c r="C383" t="s">
        <v>1351</v>
      </c>
      <c r="D383" t="s">
        <v>5873</v>
      </c>
      <c r="E383" s="18">
        <v>7421</v>
      </c>
      <c r="F383" t="s">
        <v>1270</v>
      </c>
      <c r="G383" t="s">
        <v>1352</v>
      </c>
    </row>
    <row r="384" spans="1:7" x14ac:dyDescent="0.15">
      <c r="A384" s="16" t="s">
        <v>1353</v>
      </c>
      <c r="B384" t="s">
        <v>1269</v>
      </c>
      <c r="C384" t="s">
        <v>1354</v>
      </c>
      <c r="D384" t="s">
        <v>5874</v>
      </c>
      <c r="E384" s="18">
        <v>7422</v>
      </c>
      <c r="F384" t="s">
        <v>1270</v>
      </c>
      <c r="G384" t="s">
        <v>1355</v>
      </c>
    </row>
    <row r="385" spans="1:7" x14ac:dyDescent="0.15">
      <c r="A385" s="16" t="s">
        <v>1356</v>
      </c>
      <c r="B385" t="s">
        <v>1269</v>
      </c>
      <c r="C385" t="s">
        <v>1357</v>
      </c>
      <c r="D385" t="s">
        <v>5875</v>
      </c>
      <c r="E385" s="18">
        <v>7423</v>
      </c>
      <c r="F385" t="s">
        <v>1270</v>
      </c>
      <c r="G385" t="s">
        <v>1358</v>
      </c>
    </row>
    <row r="386" spans="1:7" x14ac:dyDescent="0.15">
      <c r="A386" s="16" t="s">
        <v>1359</v>
      </c>
      <c r="B386" t="s">
        <v>1269</v>
      </c>
      <c r="C386" t="s">
        <v>1360</v>
      </c>
      <c r="D386" t="s">
        <v>5876</v>
      </c>
      <c r="E386" s="18">
        <v>7444</v>
      </c>
      <c r="F386" t="s">
        <v>1270</v>
      </c>
      <c r="G386" t="s">
        <v>1361</v>
      </c>
    </row>
    <row r="387" spans="1:7" x14ac:dyDescent="0.15">
      <c r="A387" s="16" t="s">
        <v>1362</v>
      </c>
      <c r="B387" t="s">
        <v>1269</v>
      </c>
      <c r="C387" t="s">
        <v>1224</v>
      </c>
      <c r="D387" t="s">
        <v>5877</v>
      </c>
      <c r="E387" s="18">
        <v>7445</v>
      </c>
      <c r="F387" t="s">
        <v>1270</v>
      </c>
      <c r="G387" t="s">
        <v>1225</v>
      </c>
    </row>
    <row r="388" spans="1:7" x14ac:dyDescent="0.15">
      <c r="A388" s="16" t="s">
        <v>1363</v>
      </c>
      <c r="B388" t="s">
        <v>1269</v>
      </c>
      <c r="C388" t="s">
        <v>1364</v>
      </c>
      <c r="D388" t="s">
        <v>5878</v>
      </c>
      <c r="E388" s="18">
        <v>7446</v>
      </c>
      <c r="F388" t="s">
        <v>1270</v>
      </c>
      <c r="G388" t="s">
        <v>1365</v>
      </c>
    </row>
    <row r="389" spans="1:7" x14ac:dyDescent="0.15">
      <c r="A389" s="16" t="s">
        <v>1366</v>
      </c>
      <c r="B389" t="s">
        <v>1269</v>
      </c>
      <c r="C389" t="s">
        <v>1367</v>
      </c>
      <c r="D389" t="s">
        <v>5879</v>
      </c>
      <c r="E389" s="18">
        <v>7447</v>
      </c>
      <c r="F389" t="s">
        <v>1270</v>
      </c>
      <c r="G389" t="s">
        <v>1368</v>
      </c>
    </row>
    <row r="390" spans="1:7" x14ac:dyDescent="0.15">
      <c r="A390" s="16" t="s">
        <v>1369</v>
      </c>
      <c r="B390" t="s">
        <v>1269</v>
      </c>
      <c r="C390" t="s">
        <v>1370</v>
      </c>
      <c r="D390" t="s">
        <v>5880</v>
      </c>
      <c r="E390" s="18">
        <v>7461</v>
      </c>
      <c r="F390" t="s">
        <v>1270</v>
      </c>
      <c r="G390" t="s">
        <v>1371</v>
      </c>
    </row>
    <row r="391" spans="1:7" x14ac:dyDescent="0.15">
      <c r="A391" s="16" t="s">
        <v>1372</v>
      </c>
      <c r="B391" t="s">
        <v>1269</v>
      </c>
      <c r="C391" t="s">
        <v>1373</v>
      </c>
      <c r="D391" t="s">
        <v>5881</v>
      </c>
      <c r="E391" s="18">
        <v>7464</v>
      </c>
      <c r="F391" t="s">
        <v>1270</v>
      </c>
      <c r="G391" t="s">
        <v>1374</v>
      </c>
    </row>
    <row r="392" spans="1:7" x14ac:dyDescent="0.15">
      <c r="A392" s="16" t="s">
        <v>1375</v>
      </c>
      <c r="B392" t="s">
        <v>1269</v>
      </c>
      <c r="C392" t="s">
        <v>1376</v>
      </c>
      <c r="D392" t="s">
        <v>5882</v>
      </c>
      <c r="E392" s="18">
        <v>7465</v>
      </c>
      <c r="F392" t="s">
        <v>1270</v>
      </c>
      <c r="G392" t="s">
        <v>1377</v>
      </c>
    </row>
    <row r="393" spans="1:7" x14ac:dyDescent="0.15">
      <c r="A393" s="16" t="s">
        <v>1378</v>
      </c>
      <c r="B393" t="s">
        <v>1269</v>
      </c>
      <c r="C393" t="s">
        <v>1379</v>
      </c>
      <c r="D393" t="s">
        <v>5883</v>
      </c>
      <c r="E393" s="18">
        <v>7466</v>
      </c>
      <c r="F393" t="s">
        <v>1270</v>
      </c>
      <c r="G393" t="s">
        <v>1380</v>
      </c>
    </row>
    <row r="394" spans="1:7" x14ac:dyDescent="0.15">
      <c r="A394" s="16" t="s">
        <v>1381</v>
      </c>
      <c r="B394" t="s">
        <v>1269</v>
      </c>
      <c r="C394" t="s">
        <v>1382</v>
      </c>
      <c r="D394" t="s">
        <v>5884</v>
      </c>
      <c r="E394" s="18">
        <v>7481</v>
      </c>
      <c r="F394" t="s">
        <v>1270</v>
      </c>
      <c r="G394" t="s">
        <v>1383</v>
      </c>
    </row>
    <row r="395" spans="1:7" x14ac:dyDescent="0.15">
      <c r="A395" s="16" t="s">
        <v>1384</v>
      </c>
      <c r="B395" t="s">
        <v>1269</v>
      </c>
      <c r="C395" t="s">
        <v>1385</v>
      </c>
      <c r="D395" t="s">
        <v>5885</v>
      </c>
      <c r="E395" s="18">
        <v>7482</v>
      </c>
      <c r="F395" t="s">
        <v>1270</v>
      </c>
      <c r="G395" t="s">
        <v>1386</v>
      </c>
    </row>
    <row r="396" spans="1:7" x14ac:dyDescent="0.15">
      <c r="A396" s="16" t="s">
        <v>1387</v>
      </c>
      <c r="B396" t="s">
        <v>1269</v>
      </c>
      <c r="C396" t="s">
        <v>1388</v>
      </c>
      <c r="D396" t="s">
        <v>5886</v>
      </c>
      <c r="E396" s="18">
        <v>7483</v>
      </c>
      <c r="F396" t="s">
        <v>1270</v>
      </c>
      <c r="G396" t="s">
        <v>1389</v>
      </c>
    </row>
    <row r="397" spans="1:7" x14ac:dyDescent="0.15">
      <c r="A397" s="16" t="s">
        <v>1390</v>
      </c>
      <c r="B397" t="s">
        <v>1269</v>
      </c>
      <c r="C397" t="s">
        <v>1391</v>
      </c>
      <c r="D397" t="s">
        <v>5887</v>
      </c>
      <c r="E397" s="18">
        <v>7484</v>
      </c>
      <c r="F397" t="s">
        <v>1270</v>
      </c>
      <c r="G397" t="s">
        <v>1392</v>
      </c>
    </row>
    <row r="398" spans="1:7" x14ac:dyDescent="0.15">
      <c r="A398" s="16" t="s">
        <v>1393</v>
      </c>
      <c r="B398" t="s">
        <v>1269</v>
      </c>
      <c r="C398" t="s">
        <v>1394</v>
      </c>
      <c r="D398" t="s">
        <v>5888</v>
      </c>
      <c r="E398" s="18">
        <v>7501</v>
      </c>
      <c r="F398" t="s">
        <v>1270</v>
      </c>
      <c r="G398" t="s">
        <v>1395</v>
      </c>
    </row>
    <row r="399" spans="1:7" x14ac:dyDescent="0.15">
      <c r="A399" s="16" t="s">
        <v>1396</v>
      </c>
      <c r="B399" t="s">
        <v>1269</v>
      </c>
      <c r="C399" t="s">
        <v>1397</v>
      </c>
      <c r="D399" t="s">
        <v>5889</v>
      </c>
      <c r="E399" s="18">
        <v>7502</v>
      </c>
      <c r="F399" t="s">
        <v>1270</v>
      </c>
      <c r="G399" t="s">
        <v>1398</v>
      </c>
    </row>
    <row r="400" spans="1:7" x14ac:dyDescent="0.15">
      <c r="A400" s="16" t="s">
        <v>1399</v>
      </c>
      <c r="B400" t="s">
        <v>1269</v>
      </c>
      <c r="C400" t="s">
        <v>1400</v>
      </c>
      <c r="D400" t="s">
        <v>5890</v>
      </c>
      <c r="E400" s="18">
        <v>7503</v>
      </c>
      <c r="F400" t="s">
        <v>1270</v>
      </c>
      <c r="G400" t="s">
        <v>1401</v>
      </c>
    </row>
    <row r="401" spans="1:7" x14ac:dyDescent="0.15">
      <c r="A401" s="16" t="s">
        <v>1402</v>
      </c>
      <c r="B401" t="s">
        <v>1269</v>
      </c>
      <c r="C401" t="s">
        <v>1403</v>
      </c>
      <c r="D401" t="s">
        <v>5891</v>
      </c>
      <c r="E401" s="18">
        <v>7504</v>
      </c>
      <c r="F401" t="s">
        <v>1270</v>
      </c>
      <c r="G401" t="s">
        <v>1404</v>
      </c>
    </row>
    <row r="402" spans="1:7" x14ac:dyDescent="0.15">
      <c r="A402" s="16" t="s">
        <v>1405</v>
      </c>
      <c r="B402" t="s">
        <v>1269</v>
      </c>
      <c r="C402" t="s">
        <v>1406</v>
      </c>
      <c r="D402" t="s">
        <v>5892</v>
      </c>
      <c r="E402" s="18">
        <v>7505</v>
      </c>
      <c r="F402" t="s">
        <v>1270</v>
      </c>
      <c r="G402" t="s">
        <v>1407</v>
      </c>
    </row>
    <row r="403" spans="1:7" x14ac:dyDescent="0.15">
      <c r="A403" s="16" t="s">
        <v>1408</v>
      </c>
      <c r="B403" t="s">
        <v>1269</v>
      </c>
      <c r="C403" t="s">
        <v>1409</v>
      </c>
      <c r="D403" t="s">
        <v>5893</v>
      </c>
      <c r="E403" s="18">
        <v>7521</v>
      </c>
      <c r="F403" t="s">
        <v>1270</v>
      </c>
      <c r="G403" t="s">
        <v>1410</v>
      </c>
    </row>
    <row r="404" spans="1:7" x14ac:dyDescent="0.15">
      <c r="A404" s="16" t="s">
        <v>1411</v>
      </c>
      <c r="B404" t="s">
        <v>1269</v>
      </c>
      <c r="C404" t="s">
        <v>1412</v>
      </c>
      <c r="D404" t="s">
        <v>5894</v>
      </c>
      <c r="E404" s="18">
        <v>7522</v>
      </c>
      <c r="F404" t="s">
        <v>1270</v>
      </c>
      <c r="G404" t="s">
        <v>1413</v>
      </c>
    </row>
    <row r="405" spans="1:7" x14ac:dyDescent="0.15">
      <c r="A405" s="16" t="s">
        <v>1414</v>
      </c>
      <c r="B405" t="s">
        <v>1269</v>
      </c>
      <c r="C405" t="s">
        <v>1415</v>
      </c>
      <c r="D405" t="s">
        <v>5895</v>
      </c>
      <c r="E405" s="18">
        <v>7541</v>
      </c>
      <c r="F405" t="s">
        <v>1270</v>
      </c>
      <c r="G405" t="s">
        <v>1416</v>
      </c>
    </row>
    <row r="406" spans="1:7" x14ac:dyDescent="0.15">
      <c r="A406" s="16" t="s">
        <v>1417</v>
      </c>
      <c r="B406" t="s">
        <v>1269</v>
      </c>
      <c r="C406" t="s">
        <v>1418</v>
      </c>
      <c r="D406" t="s">
        <v>5896</v>
      </c>
      <c r="E406" s="18">
        <v>7542</v>
      </c>
      <c r="F406" t="s">
        <v>1270</v>
      </c>
      <c r="G406" t="s">
        <v>1419</v>
      </c>
    </row>
    <row r="407" spans="1:7" x14ac:dyDescent="0.15">
      <c r="A407" s="16" t="s">
        <v>1420</v>
      </c>
      <c r="B407" t="s">
        <v>1269</v>
      </c>
      <c r="C407" t="s">
        <v>1421</v>
      </c>
      <c r="D407" t="s">
        <v>5897</v>
      </c>
      <c r="E407" s="18">
        <v>7543</v>
      </c>
      <c r="F407" t="s">
        <v>1270</v>
      </c>
      <c r="G407" t="s">
        <v>1422</v>
      </c>
    </row>
    <row r="408" spans="1:7" x14ac:dyDescent="0.15">
      <c r="A408" s="16" t="s">
        <v>1423</v>
      </c>
      <c r="B408" t="s">
        <v>1269</v>
      </c>
      <c r="C408" t="s">
        <v>1424</v>
      </c>
      <c r="D408" t="s">
        <v>5898</v>
      </c>
      <c r="E408" s="18">
        <v>7544</v>
      </c>
      <c r="F408" t="s">
        <v>1270</v>
      </c>
      <c r="G408" t="s">
        <v>1425</v>
      </c>
    </row>
    <row r="409" spans="1:7" x14ac:dyDescent="0.15">
      <c r="A409" s="16" t="s">
        <v>1426</v>
      </c>
      <c r="B409" t="s">
        <v>1269</v>
      </c>
      <c r="C409" t="s">
        <v>1427</v>
      </c>
      <c r="D409" t="s">
        <v>5899</v>
      </c>
      <c r="E409" s="18">
        <v>7545</v>
      </c>
      <c r="F409" t="s">
        <v>1270</v>
      </c>
      <c r="G409" t="s">
        <v>1428</v>
      </c>
    </row>
    <row r="410" spans="1:7" x14ac:dyDescent="0.15">
      <c r="A410" s="16" t="s">
        <v>1429</v>
      </c>
      <c r="B410" t="s">
        <v>1269</v>
      </c>
      <c r="C410" t="s">
        <v>1430</v>
      </c>
      <c r="D410" t="s">
        <v>5900</v>
      </c>
      <c r="E410" s="18">
        <v>7546</v>
      </c>
      <c r="F410" t="s">
        <v>1270</v>
      </c>
      <c r="G410" t="s">
        <v>1431</v>
      </c>
    </row>
    <row r="411" spans="1:7" x14ac:dyDescent="0.15">
      <c r="A411" s="16" t="s">
        <v>1432</v>
      </c>
      <c r="B411" t="s">
        <v>1269</v>
      </c>
      <c r="C411" t="s">
        <v>1433</v>
      </c>
      <c r="D411" t="s">
        <v>5901</v>
      </c>
      <c r="E411" s="18">
        <v>7547</v>
      </c>
      <c r="F411" t="s">
        <v>1270</v>
      </c>
      <c r="G411" t="s">
        <v>1434</v>
      </c>
    </row>
    <row r="412" spans="1:7" x14ac:dyDescent="0.15">
      <c r="A412" s="16" t="s">
        <v>1435</v>
      </c>
      <c r="B412" t="s">
        <v>1269</v>
      </c>
      <c r="C412" t="s">
        <v>1436</v>
      </c>
      <c r="D412" t="s">
        <v>5902</v>
      </c>
      <c r="E412" s="18">
        <v>7548</v>
      </c>
      <c r="F412" t="s">
        <v>1270</v>
      </c>
      <c r="G412" t="s">
        <v>1437</v>
      </c>
    </row>
    <row r="413" spans="1:7" x14ac:dyDescent="0.15">
      <c r="A413" s="16" t="s">
        <v>1438</v>
      </c>
      <c r="B413" t="s">
        <v>1269</v>
      </c>
      <c r="C413" t="s">
        <v>1439</v>
      </c>
      <c r="D413" t="s">
        <v>5903</v>
      </c>
      <c r="E413" s="18">
        <v>7561</v>
      </c>
      <c r="F413" t="s">
        <v>1270</v>
      </c>
      <c r="G413" t="s">
        <v>1440</v>
      </c>
    </row>
    <row r="414" spans="1:7" x14ac:dyDescent="0.15">
      <c r="A414" s="16" t="s">
        <v>1441</v>
      </c>
      <c r="B414" t="s">
        <v>1269</v>
      </c>
      <c r="C414" t="s">
        <v>1442</v>
      </c>
      <c r="D414" t="s">
        <v>5904</v>
      </c>
      <c r="E414" s="18">
        <v>7564</v>
      </c>
      <c r="F414" t="s">
        <v>1270</v>
      </c>
      <c r="G414" t="s">
        <v>1443</v>
      </c>
    </row>
    <row r="415" spans="1:7" x14ac:dyDescent="0.15">
      <c r="A415" s="16" t="s">
        <v>1444</v>
      </c>
      <c r="B415" t="s">
        <v>1445</v>
      </c>
      <c r="E415" s="18">
        <v>8000</v>
      </c>
      <c r="F415" t="s">
        <v>1446</v>
      </c>
    </row>
    <row r="416" spans="1:7" x14ac:dyDescent="0.15">
      <c r="A416" s="16" t="s">
        <v>1447</v>
      </c>
      <c r="B416" t="s">
        <v>1445</v>
      </c>
      <c r="C416" t="s">
        <v>1448</v>
      </c>
      <c r="D416" t="s">
        <v>5905</v>
      </c>
      <c r="E416" s="18">
        <v>8201</v>
      </c>
      <c r="F416" t="s">
        <v>1446</v>
      </c>
      <c r="G416" t="s">
        <v>1449</v>
      </c>
    </row>
    <row r="417" spans="1:7" x14ac:dyDescent="0.15">
      <c r="A417" s="16" t="s">
        <v>1450</v>
      </c>
      <c r="B417" t="s">
        <v>1445</v>
      </c>
      <c r="C417" t="s">
        <v>1451</v>
      </c>
      <c r="D417" t="s">
        <v>5906</v>
      </c>
      <c r="E417" s="18">
        <v>8202</v>
      </c>
      <c r="F417" t="s">
        <v>1446</v>
      </c>
      <c r="G417" t="s">
        <v>1452</v>
      </c>
    </row>
    <row r="418" spans="1:7" x14ac:dyDescent="0.15">
      <c r="A418" s="16" t="s">
        <v>1453</v>
      </c>
      <c r="B418" t="s">
        <v>1445</v>
      </c>
      <c r="C418" t="s">
        <v>1454</v>
      </c>
      <c r="D418" t="s">
        <v>5907</v>
      </c>
      <c r="E418" s="18">
        <v>8203</v>
      </c>
      <c r="F418" t="s">
        <v>1446</v>
      </c>
      <c r="G418" t="s">
        <v>1455</v>
      </c>
    </row>
    <row r="419" spans="1:7" x14ac:dyDescent="0.15">
      <c r="A419" s="16" t="s">
        <v>1456</v>
      </c>
      <c r="B419" t="s">
        <v>1445</v>
      </c>
      <c r="C419" t="s">
        <v>1457</v>
      </c>
      <c r="D419" t="s">
        <v>5908</v>
      </c>
      <c r="E419" s="18">
        <v>8204</v>
      </c>
      <c r="F419" t="s">
        <v>1446</v>
      </c>
      <c r="G419" t="s">
        <v>1458</v>
      </c>
    </row>
    <row r="420" spans="1:7" x14ac:dyDescent="0.15">
      <c r="A420" s="16" t="s">
        <v>1459</v>
      </c>
      <c r="B420" t="s">
        <v>1445</v>
      </c>
      <c r="C420" t="s">
        <v>1460</v>
      </c>
      <c r="D420" t="s">
        <v>5909</v>
      </c>
      <c r="E420" s="18">
        <v>8205</v>
      </c>
      <c r="F420" t="s">
        <v>1446</v>
      </c>
      <c r="G420" t="s">
        <v>1461</v>
      </c>
    </row>
    <row r="421" spans="1:7" x14ac:dyDescent="0.15">
      <c r="A421" s="16" t="s">
        <v>1462</v>
      </c>
      <c r="B421" t="s">
        <v>1445</v>
      </c>
      <c r="C421" t="s">
        <v>1463</v>
      </c>
      <c r="D421" t="s">
        <v>5910</v>
      </c>
      <c r="E421" s="18">
        <v>8207</v>
      </c>
      <c r="F421" t="s">
        <v>1446</v>
      </c>
      <c r="G421" t="s">
        <v>1464</v>
      </c>
    </row>
    <row r="422" spans="1:7" x14ac:dyDescent="0.15">
      <c r="A422" s="16" t="s">
        <v>1465</v>
      </c>
      <c r="B422" t="s">
        <v>1445</v>
      </c>
      <c r="C422" t="s">
        <v>1466</v>
      </c>
      <c r="D422" t="s">
        <v>5911</v>
      </c>
      <c r="E422" s="18">
        <v>8208</v>
      </c>
      <c r="F422" t="s">
        <v>1446</v>
      </c>
      <c r="G422" t="s">
        <v>1467</v>
      </c>
    </row>
    <row r="423" spans="1:7" x14ac:dyDescent="0.15">
      <c r="A423" s="16" t="s">
        <v>1468</v>
      </c>
      <c r="B423" t="s">
        <v>1445</v>
      </c>
      <c r="C423" t="s">
        <v>1469</v>
      </c>
      <c r="D423" t="s">
        <v>5912</v>
      </c>
      <c r="E423" s="18">
        <v>8210</v>
      </c>
      <c r="F423" t="s">
        <v>1446</v>
      </c>
      <c r="G423" t="s">
        <v>1470</v>
      </c>
    </row>
    <row r="424" spans="1:7" x14ac:dyDescent="0.15">
      <c r="A424" s="16" t="s">
        <v>1471</v>
      </c>
      <c r="B424" t="s">
        <v>1445</v>
      </c>
      <c r="C424" t="s">
        <v>1472</v>
      </c>
      <c r="D424" t="s">
        <v>5913</v>
      </c>
      <c r="E424" s="18">
        <v>8211</v>
      </c>
      <c r="F424" t="s">
        <v>1446</v>
      </c>
      <c r="G424" t="s">
        <v>1473</v>
      </c>
    </row>
    <row r="425" spans="1:7" x14ac:dyDescent="0.15">
      <c r="A425" s="16" t="s">
        <v>1474</v>
      </c>
      <c r="B425" t="s">
        <v>1445</v>
      </c>
      <c r="C425" t="s">
        <v>1475</v>
      </c>
      <c r="D425" t="s">
        <v>5914</v>
      </c>
      <c r="E425" s="18">
        <v>8212</v>
      </c>
      <c r="F425" t="s">
        <v>1446</v>
      </c>
      <c r="G425" t="s">
        <v>1476</v>
      </c>
    </row>
    <row r="426" spans="1:7" x14ac:dyDescent="0.15">
      <c r="A426" s="16" t="s">
        <v>1477</v>
      </c>
      <c r="B426" t="s">
        <v>1445</v>
      </c>
      <c r="C426" t="s">
        <v>1478</v>
      </c>
      <c r="D426" t="s">
        <v>5915</v>
      </c>
      <c r="E426" s="18">
        <v>8214</v>
      </c>
      <c r="F426" t="s">
        <v>1446</v>
      </c>
      <c r="G426" t="s">
        <v>1479</v>
      </c>
    </row>
    <row r="427" spans="1:7" x14ac:dyDescent="0.15">
      <c r="A427" s="16" t="s">
        <v>1480</v>
      </c>
      <c r="B427" t="s">
        <v>1445</v>
      </c>
      <c r="C427" t="s">
        <v>1481</v>
      </c>
      <c r="D427" t="s">
        <v>5916</v>
      </c>
      <c r="E427" s="18">
        <v>8215</v>
      </c>
      <c r="F427" t="s">
        <v>1446</v>
      </c>
      <c r="G427" t="s">
        <v>1482</v>
      </c>
    </row>
    <row r="428" spans="1:7" x14ac:dyDescent="0.15">
      <c r="A428" s="16" t="s">
        <v>1483</v>
      </c>
      <c r="B428" t="s">
        <v>1445</v>
      </c>
      <c r="C428" t="s">
        <v>1484</v>
      </c>
      <c r="D428" t="s">
        <v>5917</v>
      </c>
      <c r="E428" s="18">
        <v>8216</v>
      </c>
      <c r="F428" t="s">
        <v>1446</v>
      </c>
      <c r="G428" t="s">
        <v>1485</v>
      </c>
    </row>
    <row r="429" spans="1:7" x14ac:dyDescent="0.15">
      <c r="A429" s="16" t="s">
        <v>1486</v>
      </c>
      <c r="B429" t="s">
        <v>1445</v>
      </c>
      <c r="C429" t="s">
        <v>1487</v>
      </c>
      <c r="D429" t="s">
        <v>5918</v>
      </c>
      <c r="E429" s="18">
        <v>8217</v>
      </c>
      <c r="F429" t="s">
        <v>1446</v>
      </c>
      <c r="G429" t="s">
        <v>1488</v>
      </c>
    </row>
    <row r="430" spans="1:7" x14ac:dyDescent="0.15">
      <c r="A430" s="16" t="s">
        <v>1489</v>
      </c>
      <c r="B430" t="s">
        <v>1445</v>
      </c>
      <c r="C430" t="s">
        <v>1490</v>
      </c>
      <c r="D430" t="s">
        <v>5919</v>
      </c>
      <c r="E430" s="18">
        <v>8219</v>
      </c>
      <c r="F430" t="s">
        <v>1446</v>
      </c>
      <c r="G430" t="s">
        <v>1491</v>
      </c>
    </row>
    <row r="431" spans="1:7" x14ac:dyDescent="0.15">
      <c r="A431" s="16" t="s">
        <v>1492</v>
      </c>
      <c r="B431" t="s">
        <v>1445</v>
      </c>
      <c r="C431" t="s">
        <v>1493</v>
      </c>
      <c r="D431" t="s">
        <v>5920</v>
      </c>
      <c r="E431" s="18">
        <v>8220</v>
      </c>
      <c r="F431" t="s">
        <v>1446</v>
      </c>
      <c r="G431" t="s">
        <v>1494</v>
      </c>
    </row>
    <row r="432" spans="1:7" x14ac:dyDescent="0.15">
      <c r="A432" s="16" t="s">
        <v>1495</v>
      </c>
      <c r="B432" t="s">
        <v>1445</v>
      </c>
      <c r="C432" t="s">
        <v>1496</v>
      </c>
      <c r="D432" t="s">
        <v>5921</v>
      </c>
      <c r="E432" s="18">
        <v>8221</v>
      </c>
      <c r="F432" t="s">
        <v>1446</v>
      </c>
      <c r="G432" t="s">
        <v>1497</v>
      </c>
    </row>
    <row r="433" spans="1:7" x14ac:dyDescent="0.15">
      <c r="A433" s="16" t="s">
        <v>1498</v>
      </c>
      <c r="B433" t="s">
        <v>1445</v>
      </c>
      <c r="C433" t="s">
        <v>1499</v>
      </c>
      <c r="D433" t="s">
        <v>5922</v>
      </c>
      <c r="E433" s="18">
        <v>8222</v>
      </c>
      <c r="F433" t="s">
        <v>1446</v>
      </c>
      <c r="G433" t="s">
        <v>1500</v>
      </c>
    </row>
    <row r="434" spans="1:7" x14ac:dyDescent="0.15">
      <c r="A434" s="16" t="s">
        <v>1501</v>
      </c>
      <c r="B434" t="s">
        <v>1445</v>
      </c>
      <c r="C434" t="s">
        <v>1502</v>
      </c>
      <c r="D434" t="s">
        <v>5923</v>
      </c>
      <c r="E434" s="18">
        <v>8223</v>
      </c>
      <c r="F434" t="s">
        <v>1446</v>
      </c>
      <c r="G434" t="s">
        <v>1503</v>
      </c>
    </row>
    <row r="435" spans="1:7" x14ac:dyDescent="0.15">
      <c r="A435" s="16" t="s">
        <v>1504</v>
      </c>
      <c r="B435" t="s">
        <v>1445</v>
      </c>
      <c r="C435" t="s">
        <v>1505</v>
      </c>
      <c r="D435" t="s">
        <v>5924</v>
      </c>
      <c r="E435" s="18">
        <v>8224</v>
      </c>
      <c r="F435" t="s">
        <v>1446</v>
      </c>
      <c r="G435" t="s">
        <v>1506</v>
      </c>
    </row>
    <row r="436" spans="1:7" x14ac:dyDescent="0.15">
      <c r="A436" s="16" t="s">
        <v>1507</v>
      </c>
      <c r="B436" t="s">
        <v>1445</v>
      </c>
      <c r="C436" t="s">
        <v>1508</v>
      </c>
      <c r="D436" t="s">
        <v>5925</v>
      </c>
      <c r="E436" s="18">
        <v>8225</v>
      </c>
      <c r="F436" t="s">
        <v>1446</v>
      </c>
      <c r="G436" t="s">
        <v>1509</v>
      </c>
    </row>
    <row r="437" spans="1:7" x14ac:dyDescent="0.15">
      <c r="A437" s="16" t="s">
        <v>1510</v>
      </c>
      <c r="B437" t="s">
        <v>1445</v>
      </c>
      <c r="C437" t="s">
        <v>1511</v>
      </c>
      <c r="D437" t="s">
        <v>5926</v>
      </c>
      <c r="E437" s="18">
        <v>8226</v>
      </c>
      <c r="F437" t="s">
        <v>1446</v>
      </c>
      <c r="G437" t="s">
        <v>1512</v>
      </c>
    </row>
    <row r="438" spans="1:7" x14ac:dyDescent="0.15">
      <c r="A438" s="16" t="s">
        <v>1513</v>
      </c>
      <c r="B438" t="s">
        <v>1445</v>
      </c>
      <c r="C438" t="s">
        <v>1514</v>
      </c>
      <c r="D438" t="s">
        <v>5927</v>
      </c>
      <c r="E438" s="18">
        <v>8227</v>
      </c>
      <c r="F438" t="s">
        <v>1446</v>
      </c>
      <c r="G438" t="s">
        <v>1515</v>
      </c>
    </row>
    <row r="439" spans="1:7" x14ac:dyDescent="0.15">
      <c r="A439" s="16" t="s">
        <v>1516</v>
      </c>
      <c r="B439" t="s">
        <v>1445</v>
      </c>
      <c r="C439" t="s">
        <v>1517</v>
      </c>
      <c r="D439" t="s">
        <v>5928</v>
      </c>
      <c r="E439" s="18">
        <v>8228</v>
      </c>
      <c r="F439" t="s">
        <v>1446</v>
      </c>
      <c r="G439" t="s">
        <v>1518</v>
      </c>
    </row>
    <row r="440" spans="1:7" x14ac:dyDescent="0.15">
      <c r="A440" s="16" t="s">
        <v>1519</v>
      </c>
      <c r="B440" t="s">
        <v>1445</v>
      </c>
      <c r="C440" t="s">
        <v>1520</v>
      </c>
      <c r="D440" t="s">
        <v>5929</v>
      </c>
      <c r="E440" s="18">
        <v>8229</v>
      </c>
      <c r="F440" t="s">
        <v>1446</v>
      </c>
      <c r="G440" t="s">
        <v>1521</v>
      </c>
    </row>
    <row r="441" spans="1:7" x14ac:dyDescent="0.15">
      <c r="A441" s="16" t="s">
        <v>1522</v>
      </c>
      <c r="B441" t="s">
        <v>1445</v>
      </c>
      <c r="C441" t="s">
        <v>1523</v>
      </c>
      <c r="D441" t="s">
        <v>5930</v>
      </c>
      <c r="E441" s="18">
        <v>8230</v>
      </c>
      <c r="F441" t="s">
        <v>1446</v>
      </c>
      <c r="G441" t="s">
        <v>1524</v>
      </c>
    </row>
    <row r="442" spans="1:7" x14ac:dyDescent="0.15">
      <c r="A442" s="16" t="s">
        <v>1525</v>
      </c>
      <c r="B442" t="s">
        <v>1445</v>
      </c>
      <c r="C442" t="s">
        <v>1526</v>
      </c>
      <c r="D442" t="s">
        <v>5931</v>
      </c>
      <c r="E442" s="18">
        <v>8231</v>
      </c>
      <c r="F442" t="s">
        <v>1446</v>
      </c>
      <c r="G442" t="s">
        <v>1527</v>
      </c>
    </row>
    <row r="443" spans="1:7" x14ac:dyDescent="0.15">
      <c r="A443" s="16" t="s">
        <v>1528</v>
      </c>
      <c r="B443" t="s">
        <v>1445</v>
      </c>
      <c r="C443" t="s">
        <v>1529</v>
      </c>
      <c r="D443" t="s">
        <v>5932</v>
      </c>
      <c r="E443" s="18">
        <v>8232</v>
      </c>
      <c r="F443" t="s">
        <v>1446</v>
      </c>
      <c r="G443" t="s">
        <v>1530</v>
      </c>
    </row>
    <row r="444" spans="1:7" x14ac:dyDescent="0.15">
      <c r="A444" s="16" t="s">
        <v>1531</v>
      </c>
      <c r="B444" t="s">
        <v>1445</v>
      </c>
      <c r="C444" t="s">
        <v>1532</v>
      </c>
      <c r="D444" t="s">
        <v>5933</v>
      </c>
      <c r="E444" s="18">
        <v>8233</v>
      </c>
      <c r="F444" t="s">
        <v>1446</v>
      </c>
      <c r="G444" t="s">
        <v>1533</v>
      </c>
    </row>
    <row r="445" spans="1:7" x14ac:dyDescent="0.15">
      <c r="A445" s="16" t="s">
        <v>1534</v>
      </c>
      <c r="B445" t="s">
        <v>1445</v>
      </c>
      <c r="C445" t="s">
        <v>1535</v>
      </c>
      <c r="D445" t="s">
        <v>5934</v>
      </c>
      <c r="E445" s="18">
        <v>8234</v>
      </c>
      <c r="F445" t="s">
        <v>1446</v>
      </c>
      <c r="G445" t="s">
        <v>1536</v>
      </c>
    </row>
    <row r="446" spans="1:7" x14ac:dyDescent="0.15">
      <c r="A446" s="16" t="s">
        <v>1537</v>
      </c>
      <c r="B446" t="s">
        <v>1445</v>
      </c>
      <c r="C446" t="s">
        <v>1538</v>
      </c>
      <c r="D446" t="s">
        <v>5935</v>
      </c>
      <c r="E446" s="18">
        <v>8235</v>
      </c>
      <c r="F446" t="s">
        <v>1446</v>
      </c>
      <c r="G446" t="s">
        <v>1539</v>
      </c>
    </row>
    <row r="447" spans="1:7" x14ac:dyDescent="0.15">
      <c r="A447" s="16" t="s">
        <v>1540</v>
      </c>
      <c r="B447" t="s">
        <v>1445</v>
      </c>
      <c r="C447" t="s">
        <v>1541</v>
      </c>
      <c r="D447" t="s">
        <v>5936</v>
      </c>
      <c r="E447" s="18">
        <v>8236</v>
      </c>
      <c r="F447" t="s">
        <v>1446</v>
      </c>
      <c r="G447" t="s">
        <v>1542</v>
      </c>
    </row>
    <row r="448" spans="1:7" x14ac:dyDescent="0.15">
      <c r="A448" s="16" t="s">
        <v>1543</v>
      </c>
      <c r="B448" t="s">
        <v>1445</v>
      </c>
      <c r="C448" t="s">
        <v>1544</v>
      </c>
      <c r="D448" t="s">
        <v>5937</v>
      </c>
      <c r="E448" s="18">
        <v>8302</v>
      </c>
      <c r="F448" t="s">
        <v>1446</v>
      </c>
      <c r="G448" t="s">
        <v>1545</v>
      </c>
    </row>
    <row r="449" spans="1:7" x14ac:dyDescent="0.15">
      <c r="A449" s="16" t="s">
        <v>1546</v>
      </c>
      <c r="B449" t="s">
        <v>1445</v>
      </c>
      <c r="C449" t="s">
        <v>1547</v>
      </c>
      <c r="D449" t="s">
        <v>5938</v>
      </c>
      <c r="E449" s="18">
        <v>8309</v>
      </c>
      <c r="F449" t="s">
        <v>1446</v>
      </c>
      <c r="G449" t="s">
        <v>1548</v>
      </c>
    </row>
    <row r="450" spans="1:7" x14ac:dyDescent="0.15">
      <c r="A450" s="16" t="s">
        <v>1549</v>
      </c>
      <c r="B450" t="s">
        <v>1445</v>
      </c>
      <c r="C450" t="s">
        <v>1550</v>
      </c>
      <c r="D450" t="s">
        <v>5939</v>
      </c>
      <c r="E450" s="18">
        <v>8310</v>
      </c>
      <c r="F450" t="s">
        <v>1446</v>
      </c>
      <c r="G450" t="s">
        <v>1551</v>
      </c>
    </row>
    <row r="451" spans="1:7" x14ac:dyDescent="0.15">
      <c r="A451" s="16" t="s">
        <v>1552</v>
      </c>
      <c r="B451" t="s">
        <v>1445</v>
      </c>
      <c r="C451" t="s">
        <v>1553</v>
      </c>
      <c r="D451" t="s">
        <v>5940</v>
      </c>
      <c r="E451" s="18">
        <v>8341</v>
      </c>
      <c r="F451" t="s">
        <v>1446</v>
      </c>
      <c r="G451" t="s">
        <v>1554</v>
      </c>
    </row>
    <row r="452" spans="1:7" x14ac:dyDescent="0.15">
      <c r="A452" s="16" t="s">
        <v>1555</v>
      </c>
      <c r="B452" t="s">
        <v>1445</v>
      </c>
      <c r="C452" t="s">
        <v>1556</v>
      </c>
      <c r="D452" t="s">
        <v>5941</v>
      </c>
      <c r="E452" s="18">
        <v>8364</v>
      </c>
      <c r="F452" t="s">
        <v>1446</v>
      </c>
      <c r="G452" t="s">
        <v>1557</v>
      </c>
    </row>
    <row r="453" spans="1:7" x14ac:dyDescent="0.15">
      <c r="A453" s="16" t="s">
        <v>1558</v>
      </c>
      <c r="B453" t="s">
        <v>1445</v>
      </c>
      <c r="C453" t="s">
        <v>1559</v>
      </c>
      <c r="D453" t="s">
        <v>5942</v>
      </c>
      <c r="E453" s="18">
        <v>8442</v>
      </c>
      <c r="F453" t="s">
        <v>1446</v>
      </c>
      <c r="G453" t="s">
        <v>1560</v>
      </c>
    </row>
    <row r="454" spans="1:7" x14ac:dyDescent="0.15">
      <c r="A454" s="16" t="s">
        <v>1561</v>
      </c>
      <c r="B454" t="s">
        <v>1445</v>
      </c>
      <c r="C454" t="s">
        <v>1562</v>
      </c>
      <c r="D454" t="s">
        <v>5943</v>
      </c>
      <c r="E454" s="18">
        <v>8443</v>
      </c>
      <c r="F454" t="s">
        <v>1446</v>
      </c>
      <c r="G454" t="s">
        <v>1563</v>
      </c>
    </row>
    <row r="455" spans="1:7" x14ac:dyDescent="0.15">
      <c r="A455" s="16" t="s">
        <v>1564</v>
      </c>
      <c r="B455" t="s">
        <v>1445</v>
      </c>
      <c r="C455" t="s">
        <v>1565</v>
      </c>
      <c r="D455" t="s">
        <v>5944</v>
      </c>
      <c r="E455" s="18">
        <v>8447</v>
      </c>
      <c r="F455" t="s">
        <v>1446</v>
      </c>
      <c r="G455" t="s">
        <v>1566</v>
      </c>
    </row>
    <row r="456" spans="1:7" x14ac:dyDescent="0.15">
      <c r="A456" s="16" t="s">
        <v>1567</v>
      </c>
      <c r="B456" t="s">
        <v>1445</v>
      </c>
      <c r="C456" t="s">
        <v>1568</v>
      </c>
      <c r="D456" t="s">
        <v>5945</v>
      </c>
      <c r="E456" s="18">
        <v>8521</v>
      </c>
      <c r="F456" t="s">
        <v>1446</v>
      </c>
      <c r="G456" t="s">
        <v>1569</v>
      </c>
    </row>
    <row r="457" spans="1:7" x14ac:dyDescent="0.15">
      <c r="A457" s="16" t="s">
        <v>1570</v>
      </c>
      <c r="B457" t="s">
        <v>1445</v>
      </c>
      <c r="C457" t="s">
        <v>1571</v>
      </c>
      <c r="D457" t="s">
        <v>5946</v>
      </c>
      <c r="E457" s="18">
        <v>8542</v>
      </c>
      <c r="F457" t="s">
        <v>1446</v>
      </c>
      <c r="G457" t="s">
        <v>1572</v>
      </c>
    </row>
    <row r="458" spans="1:7" x14ac:dyDescent="0.15">
      <c r="A458" s="16" t="s">
        <v>1573</v>
      </c>
      <c r="B458" t="s">
        <v>1445</v>
      </c>
      <c r="C458" t="s">
        <v>1574</v>
      </c>
      <c r="D458" t="s">
        <v>5947</v>
      </c>
      <c r="E458" s="18">
        <v>8546</v>
      </c>
      <c r="F458" t="s">
        <v>1446</v>
      </c>
      <c r="G458" t="s">
        <v>1575</v>
      </c>
    </row>
    <row r="459" spans="1:7" x14ac:dyDescent="0.15">
      <c r="A459" s="16" t="s">
        <v>1576</v>
      </c>
      <c r="B459" t="s">
        <v>1445</v>
      </c>
      <c r="C459" t="s">
        <v>1577</v>
      </c>
      <c r="D459" t="s">
        <v>5948</v>
      </c>
      <c r="E459" s="18">
        <v>8564</v>
      </c>
      <c r="F459" t="s">
        <v>1446</v>
      </c>
      <c r="G459" t="s">
        <v>1578</v>
      </c>
    </row>
    <row r="460" spans="1:7" x14ac:dyDescent="0.15">
      <c r="A460" s="16" t="s">
        <v>1579</v>
      </c>
      <c r="B460" t="s">
        <v>1580</v>
      </c>
      <c r="E460" s="18">
        <v>9000</v>
      </c>
      <c r="F460" t="s">
        <v>1581</v>
      </c>
    </row>
    <row r="461" spans="1:7" x14ac:dyDescent="0.15">
      <c r="A461" s="16" t="s">
        <v>1582</v>
      </c>
      <c r="B461" t="s">
        <v>1580</v>
      </c>
      <c r="C461" t="s">
        <v>1583</v>
      </c>
      <c r="D461" t="s">
        <v>5949</v>
      </c>
      <c r="E461" s="18">
        <v>9201</v>
      </c>
      <c r="F461" t="s">
        <v>1581</v>
      </c>
      <c r="G461" t="s">
        <v>1584</v>
      </c>
    </row>
    <row r="462" spans="1:7" x14ac:dyDescent="0.15">
      <c r="A462" s="16" t="s">
        <v>1585</v>
      </c>
      <c r="B462" t="s">
        <v>1580</v>
      </c>
      <c r="C462" t="s">
        <v>1586</v>
      </c>
      <c r="D462" t="s">
        <v>5950</v>
      </c>
      <c r="E462" s="18">
        <v>9202</v>
      </c>
      <c r="F462" t="s">
        <v>1581</v>
      </c>
      <c r="G462" t="s">
        <v>1587</v>
      </c>
    </row>
    <row r="463" spans="1:7" x14ac:dyDescent="0.15">
      <c r="A463" s="16" t="s">
        <v>1588</v>
      </c>
      <c r="B463" t="s">
        <v>1580</v>
      </c>
      <c r="C463" t="s">
        <v>1589</v>
      </c>
      <c r="D463" t="s">
        <v>5951</v>
      </c>
      <c r="E463" s="18">
        <v>9203</v>
      </c>
      <c r="F463" t="s">
        <v>1581</v>
      </c>
      <c r="G463" t="s">
        <v>1590</v>
      </c>
    </row>
    <row r="464" spans="1:7" x14ac:dyDescent="0.15">
      <c r="A464" s="16" t="s">
        <v>1591</v>
      </c>
      <c r="B464" t="s">
        <v>1580</v>
      </c>
      <c r="C464" t="s">
        <v>1592</v>
      </c>
      <c r="D464" t="s">
        <v>5952</v>
      </c>
      <c r="E464" s="18">
        <v>9204</v>
      </c>
      <c r="F464" t="s">
        <v>1581</v>
      </c>
      <c r="G464" t="s">
        <v>1593</v>
      </c>
    </row>
    <row r="465" spans="1:7" x14ac:dyDescent="0.15">
      <c r="A465" s="16" t="s">
        <v>1594</v>
      </c>
      <c r="B465" t="s">
        <v>1580</v>
      </c>
      <c r="C465" t="s">
        <v>1595</v>
      </c>
      <c r="D465" t="s">
        <v>5953</v>
      </c>
      <c r="E465" s="18">
        <v>9205</v>
      </c>
      <c r="F465" t="s">
        <v>1581</v>
      </c>
      <c r="G465" t="s">
        <v>1596</v>
      </c>
    </row>
    <row r="466" spans="1:7" x14ac:dyDescent="0.15">
      <c r="A466" s="16" t="s">
        <v>1597</v>
      </c>
      <c r="B466" t="s">
        <v>1580</v>
      </c>
      <c r="C466" t="s">
        <v>1598</v>
      </c>
      <c r="D466" t="s">
        <v>5954</v>
      </c>
      <c r="E466" s="18">
        <v>9206</v>
      </c>
      <c r="F466" t="s">
        <v>1581</v>
      </c>
      <c r="G466" t="s">
        <v>1599</v>
      </c>
    </row>
    <row r="467" spans="1:7" x14ac:dyDescent="0.15">
      <c r="A467" s="16" t="s">
        <v>1600</v>
      </c>
      <c r="B467" t="s">
        <v>1580</v>
      </c>
      <c r="C467" t="s">
        <v>1601</v>
      </c>
      <c r="D467" t="s">
        <v>5955</v>
      </c>
      <c r="E467" s="18">
        <v>9208</v>
      </c>
      <c r="F467" t="s">
        <v>1581</v>
      </c>
      <c r="G467" t="s">
        <v>1602</v>
      </c>
    </row>
    <row r="468" spans="1:7" x14ac:dyDescent="0.15">
      <c r="A468" s="16" t="s">
        <v>1603</v>
      </c>
      <c r="B468" t="s">
        <v>1580</v>
      </c>
      <c r="C468" t="s">
        <v>1604</v>
      </c>
      <c r="D468" t="s">
        <v>5956</v>
      </c>
      <c r="E468" s="18">
        <v>9209</v>
      </c>
      <c r="F468" t="s">
        <v>1581</v>
      </c>
      <c r="G468" t="s">
        <v>1605</v>
      </c>
    </row>
    <row r="469" spans="1:7" x14ac:dyDescent="0.15">
      <c r="A469" s="16" t="s">
        <v>1606</v>
      </c>
      <c r="B469" t="s">
        <v>1580</v>
      </c>
      <c r="C469" t="s">
        <v>1607</v>
      </c>
      <c r="D469" t="s">
        <v>5957</v>
      </c>
      <c r="E469" s="18">
        <v>9210</v>
      </c>
      <c r="F469" t="s">
        <v>1581</v>
      </c>
      <c r="G469" t="s">
        <v>1608</v>
      </c>
    </row>
    <row r="470" spans="1:7" x14ac:dyDescent="0.15">
      <c r="A470" s="16" t="s">
        <v>1609</v>
      </c>
      <c r="B470" t="s">
        <v>1580</v>
      </c>
      <c r="C470" t="s">
        <v>1610</v>
      </c>
      <c r="D470" t="s">
        <v>5958</v>
      </c>
      <c r="E470" s="18">
        <v>9211</v>
      </c>
      <c r="F470" t="s">
        <v>1581</v>
      </c>
      <c r="G470" t="s">
        <v>1611</v>
      </c>
    </row>
    <row r="471" spans="1:7" x14ac:dyDescent="0.15">
      <c r="A471" s="16" t="s">
        <v>1612</v>
      </c>
      <c r="B471" t="s">
        <v>1580</v>
      </c>
      <c r="C471" t="s">
        <v>1613</v>
      </c>
      <c r="D471" t="s">
        <v>5959</v>
      </c>
      <c r="E471" s="18">
        <v>9213</v>
      </c>
      <c r="F471" t="s">
        <v>1581</v>
      </c>
      <c r="G471" t="s">
        <v>1614</v>
      </c>
    </row>
    <row r="472" spans="1:7" x14ac:dyDescent="0.15">
      <c r="A472" s="16" t="s">
        <v>1615</v>
      </c>
      <c r="B472" t="s">
        <v>1580</v>
      </c>
      <c r="C472" t="s">
        <v>1616</v>
      </c>
      <c r="D472" t="s">
        <v>5960</v>
      </c>
      <c r="E472" s="18">
        <v>9214</v>
      </c>
      <c r="F472" t="s">
        <v>1581</v>
      </c>
      <c r="G472" t="s">
        <v>1617</v>
      </c>
    </row>
    <row r="473" spans="1:7" x14ac:dyDescent="0.15">
      <c r="A473" s="16" t="s">
        <v>1618</v>
      </c>
      <c r="B473" t="s">
        <v>1580</v>
      </c>
      <c r="C473" t="s">
        <v>1619</v>
      </c>
      <c r="D473" t="s">
        <v>5961</v>
      </c>
      <c r="E473" s="18">
        <v>9215</v>
      </c>
      <c r="F473" t="s">
        <v>1581</v>
      </c>
      <c r="G473" t="s">
        <v>1620</v>
      </c>
    </row>
    <row r="474" spans="1:7" x14ac:dyDescent="0.15">
      <c r="A474" s="16" t="s">
        <v>1621</v>
      </c>
      <c r="B474" t="s">
        <v>1580</v>
      </c>
      <c r="C474" t="s">
        <v>1622</v>
      </c>
      <c r="D474" t="s">
        <v>5962</v>
      </c>
      <c r="E474" s="18">
        <v>9216</v>
      </c>
      <c r="F474" t="s">
        <v>1581</v>
      </c>
      <c r="G474" t="s">
        <v>1623</v>
      </c>
    </row>
    <row r="475" spans="1:7" x14ac:dyDescent="0.15">
      <c r="A475" s="16" t="s">
        <v>1624</v>
      </c>
      <c r="B475" t="s">
        <v>1580</v>
      </c>
      <c r="C475" t="s">
        <v>1625</v>
      </c>
      <c r="D475" t="s">
        <v>5963</v>
      </c>
      <c r="E475" s="18">
        <v>9301</v>
      </c>
      <c r="F475" t="s">
        <v>1581</v>
      </c>
      <c r="G475" t="s">
        <v>1626</v>
      </c>
    </row>
    <row r="476" spans="1:7" x14ac:dyDescent="0.15">
      <c r="A476" s="16" t="s">
        <v>1627</v>
      </c>
      <c r="B476" t="s">
        <v>1580</v>
      </c>
      <c r="C476" t="s">
        <v>1628</v>
      </c>
      <c r="D476" t="s">
        <v>5964</v>
      </c>
      <c r="E476" s="18">
        <v>9342</v>
      </c>
      <c r="F476" t="s">
        <v>1581</v>
      </c>
      <c r="G476" t="s">
        <v>1629</v>
      </c>
    </row>
    <row r="477" spans="1:7" x14ac:dyDescent="0.15">
      <c r="A477" s="16" t="s">
        <v>1630</v>
      </c>
      <c r="B477" t="s">
        <v>1580</v>
      </c>
      <c r="C477" t="s">
        <v>1631</v>
      </c>
      <c r="D477" t="s">
        <v>5965</v>
      </c>
      <c r="E477" s="18">
        <v>9343</v>
      </c>
      <c r="F477" t="s">
        <v>1581</v>
      </c>
      <c r="G477" t="s">
        <v>1632</v>
      </c>
    </row>
    <row r="478" spans="1:7" x14ac:dyDescent="0.15">
      <c r="A478" s="16" t="s">
        <v>1633</v>
      </c>
      <c r="B478" t="s">
        <v>1580</v>
      </c>
      <c r="C478" t="s">
        <v>1634</v>
      </c>
      <c r="D478" t="s">
        <v>5966</v>
      </c>
      <c r="E478" s="18">
        <v>9344</v>
      </c>
      <c r="F478" t="s">
        <v>1581</v>
      </c>
      <c r="G478" t="s">
        <v>1635</v>
      </c>
    </row>
    <row r="479" spans="1:7" x14ac:dyDescent="0.15">
      <c r="A479" s="16" t="s">
        <v>1636</v>
      </c>
      <c r="B479" t="s">
        <v>1580</v>
      </c>
      <c r="C479" t="s">
        <v>1637</v>
      </c>
      <c r="D479" t="s">
        <v>5967</v>
      </c>
      <c r="E479" s="18">
        <v>9345</v>
      </c>
      <c r="F479" t="s">
        <v>1581</v>
      </c>
      <c r="G479" t="s">
        <v>1638</v>
      </c>
    </row>
    <row r="480" spans="1:7" x14ac:dyDescent="0.15">
      <c r="A480" s="16" t="s">
        <v>1639</v>
      </c>
      <c r="B480" t="s">
        <v>1580</v>
      </c>
      <c r="C480" t="s">
        <v>1640</v>
      </c>
      <c r="D480" t="s">
        <v>5968</v>
      </c>
      <c r="E480" s="18">
        <v>9361</v>
      </c>
      <c r="F480" t="s">
        <v>1581</v>
      </c>
      <c r="G480" t="s">
        <v>1641</v>
      </c>
    </row>
    <row r="481" spans="1:7" x14ac:dyDescent="0.15">
      <c r="A481" s="16" t="s">
        <v>1642</v>
      </c>
      <c r="B481" t="s">
        <v>1580</v>
      </c>
      <c r="C481" t="s">
        <v>1643</v>
      </c>
      <c r="D481" t="s">
        <v>5969</v>
      </c>
      <c r="E481" s="18">
        <v>9364</v>
      </c>
      <c r="F481" t="s">
        <v>1581</v>
      </c>
      <c r="G481" t="s">
        <v>1644</v>
      </c>
    </row>
    <row r="482" spans="1:7" x14ac:dyDescent="0.15">
      <c r="A482" s="16" t="s">
        <v>1645</v>
      </c>
      <c r="B482" t="s">
        <v>1580</v>
      </c>
      <c r="C482" t="s">
        <v>1646</v>
      </c>
      <c r="D482" t="s">
        <v>5970</v>
      </c>
      <c r="E482" s="18">
        <v>9384</v>
      </c>
      <c r="F482" t="s">
        <v>1581</v>
      </c>
      <c r="G482" t="s">
        <v>1647</v>
      </c>
    </row>
    <row r="483" spans="1:7" x14ac:dyDescent="0.15">
      <c r="A483" s="16" t="s">
        <v>1648</v>
      </c>
      <c r="B483" t="s">
        <v>1580</v>
      </c>
      <c r="C483" t="s">
        <v>1649</v>
      </c>
      <c r="D483" t="s">
        <v>5971</v>
      </c>
      <c r="E483" s="18">
        <v>9386</v>
      </c>
      <c r="F483" t="s">
        <v>1581</v>
      </c>
      <c r="G483" t="s">
        <v>1650</v>
      </c>
    </row>
    <row r="484" spans="1:7" x14ac:dyDescent="0.15">
      <c r="A484" s="16" t="s">
        <v>1651</v>
      </c>
      <c r="B484" t="s">
        <v>1580</v>
      </c>
      <c r="C484" t="s">
        <v>1652</v>
      </c>
      <c r="D484" t="s">
        <v>5972</v>
      </c>
      <c r="E484" s="18">
        <v>9407</v>
      </c>
      <c r="F484" t="s">
        <v>1581</v>
      </c>
      <c r="G484" t="s">
        <v>1653</v>
      </c>
    </row>
    <row r="485" spans="1:7" x14ac:dyDescent="0.15">
      <c r="A485" s="16" t="s">
        <v>1654</v>
      </c>
      <c r="B485" t="s">
        <v>1580</v>
      </c>
      <c r="C485" t="s">
        <v>1655</v>
      </c>
      <c r="D485" t="s">
        <v>5973</v>
      </c>
      <c r="E485" s="18">
        <v>9411</v>
      </c>
      <c r="F485" t="s">
        <v>1581</v>
      </c>
      <c r="G485" t="s">
        <v>1656</v>
      </c>
    </row>
    <row r="486" spans="1:7" x14ac:dyDescent="0.15">
      <c r="A486" s="16" t="s">
        <v>1657</v>
      </c>
      <c r="B486" t="s">
        <v>1658</v>
      </c>
      <c r="E486" s="18">
        <v>10000</v>
      </c>
      <c r="F486" t="s">
        <v>1659</v>
      </c>
    </row>
    <row r="487" spans="1:7" x14ac:dyDescent="0.15">
      <c r="A487" s="16" t="s">
        <v>1660</v>
      </c>
      <c r="B487" t="s">
        <v>1658</v>
      </c>
      <c r="C487" t="s">
        <v>1661</v>
      </c>
      <c r="D487" t="s">
        <v>5974</v>
      </c>
      <c r="E487" s="18">
        <v>10201</v>
      </c>
      <c r="F487" t="s">
        <v>1659</v>
      </c>
      <c r="G487" t="s">
        <v>1662</v>
      </c>
    </row>
    <row r="488" spans="1:7" x14ac:dyDescent="0.15">
      <c r="A488" s="16" t="s">
        <v>1663</v>
      </c>
      <c r="B488" t="s">
        <v>1658</v>
      </c>
      <c r="C488" t="s">
        <v>1664</v>
      </c>
      <c r="D488" t="s">
        <v>5975</v>
      </c>
      <c r="E488" s="18">
        <v>10202</v>
      </c>
      <c r="F488" t="s">
        <v>1659</v>
      </c>
      <c r="G488" t="s">
        <v>1665</v>
      </c>
    </row>
    <row r="489" spans="1:7" x14ac:dyDescent="0.15">
      <c r="A489" s="16" t="s">
        <v>1666</v>
      </c>
      <c r="B489" t="s">
        <v>1658</v>
      </c>
      <c r="C489" t="s">
        <v>1667</v>
      </c>
      <c r="D489" t="s">
        <v>5976</v>
      </c>
      <c r="E489" s="18">
        <v>10203</v>
      </c>
      <c r="F489" t="s">
        <v>1659</v>
      </c>
      <c r="G489" t="s">
        <v>1668</v>
      </c>
    </row>
    <row r="490" spans="1:7" x14ac:dyDescent="0.15">
      <c r="A490" s="16" t="s">
        <v>1669</v>
      </c>
      <c r="B490" t="s">
        <v>1658</v>
      </c>
      <c r="C490" t="s">
        <v>1670</v>
      </c>
      <c r="D490" t="s">
        <v>5977</v>
      </c>
      <c r="E490" s="18">
        <v>10204</v>
      </c>
      <c r="F490" t="s">
        <v>1659</v>
      </c>
      <c r="G490" t="s">
        <v>1671</v>
      </c>
    </row>
    <row r="491" spans="1:7" x14ac:dyDescent="0.15">
      <c r="A491" s="16" t="s">
        <v>1672</v>
      </c>
      <c r="B491" t="s">
        <v>1658</v>
      </c>
      <c r="C491" t="s">
        <v>1673</v>
      </c>
      <c r="D491" t="s">
        <v>5978</v>
      </c>
      <c r="E491" s="18">
        <v>10205</v>
      </c>
      <c r="F491" t="s">
        <v>1659</v>
      </c>
      <c r="G491" t="s">
        <v>1674</v>
      </c>
    </row>
    <row r="492" spans="1:7" x14ac:dyDescent="0.15">
      <c r="A492" s="16" t="s">
        <v>1675</v>
      </c>
      <c r="B492" t="s">
        <v>1658</v>
      </c>
      <c r="C492" t="s">
        <v>1676</v>
      </c>
      <c r="D492" t="s">
        <v>5979</v>
      </c>
      <c r="E492" s="18">
        <v>10206</v>
      </c>
      <c r="F492" t="s">
        <v>1659</v>
      </c>
      <c r="G492" t="s">
        <v>1677</v>
      </c>
    </row>
    <row r="493" spans="1:7" x14ac:dyDescent="0.15">
      <c r="A493" s="16" t="s">
        <v>1678</v>
      </c>
      <c r="B493" t="s">
        <v>1658</v>
      </c>
      <c r="C493" t="s">
        <v>1679</v>
      </c>
      <c r="D493" t="s">
        <v>5980</v>
      </c>
      <c r="E493" s="18">
        <v>10207</v>
      </c>
      <c r="F493" t="s">
        <v>1659</v>
      </c>
      <c r="G493" t="s">
        <v>1680</v>
      </c>
    </row>
    <row r="494" spans="1:7" x14ac:dyDescent="0.15">
      <c r="A494" s="16" t="s">
        <v>1681</v>
      </c>
      <c r="B494" t="s">
        <v>1658</v>
      </c>
      <c r="C494" t="s">
        <v>1682</v>
      </c>
      <c r="D494" t="s">
        <v>5981</v>
      </c>
      <c r="E494" s="18">
        <v>10208</v>
      </c>
      <c r="F494" t="s">
        <v>1659</v>
      </c>
      <c r="G494" t="s">
        <v>1683</v>
      </c>
    </row>
    <row r="495" spans="1:7" x14ac:dyDescent="0.15">
      <c r="A495" s="16" t="s">
        <v>1684</v>
      </c>
      <c r="B495" t="s">
        <v>1658</v>
      </c>
      <c r="C495" t="s">
        <v>1685</v>
      </c>
      <c r="D495" t="s">
        <v>5982</v>
      </c>
      <c r="E495" s="18">
        <v>10209</v>
      </c>
      <c r="F495" t="s">
        <v>1659</v>
      </c>
      <c r="G495" t="s">
        <v>1686</v>
      </c>
    </row>
    <row r="496" spans="1:7" x14ac:dyDescent="0.15">
      <c r="A496" s="16" t="s">
        <v>1687</v>
      </c>
      <c r="B496" t="s">
        <v>1658</v>
      </c>
      <c r="C496" t="s">
        <v>1688</v>
      </c>
      <c r="D496" t="s">
        <v>5983</v>
      </c>
      <c r="E496" s="18">
        <v>10210</v>
      </c>
      <c r="F496" t="s">
        <v>1659</v>
      </c>
      <c r="G496" t="s">
        <v>1689</v>
      </c>
    </row>
    <row r="497" spans="1:7" x14ac:dyDescent="0.15">
      <c r="A497" s="16" t="s">
        <v>1690</v>
      </c>
      <c r="B497" t="s">
        <v>1658</v>
      </c>
      <c r="C497" t="s">
        <v>1691</v>
      </c>
      <c r="D497" t="s">
        <v>5984</v>
      </c>
      <c r="E497" s="18">
        <v>10211</v>
      </c>
      <c r="F497" t="s">
        <v>1659</v>
      </c>
      <c r="G497" t="s">
        <v>1692</v>
      </c>
    </row>
    <row r="498" spans="1:7" x14ac:dyDescent="0.15">
      <c r="A498" s="16" t="s">
        <v>1693</v>
      </c>
      <c r="B498" t="s">
        <v>1658</v>
      </c>
      <c r="C498" t="s">
        <v>1694</v>
      </c>
      <c r="D498" t="s">
        <v>5985</v>
      </c>
      <c r="E498" s="18">
        <v>10212</v>
      </c>
      <c r="F498" t="s">
        <v>1659</v>
      </c>
      <c r="G498" t="s">
        <v>1695</v>
      </c>
    </row>
    <row r="499" spans="1:7" x14ac:dyDescent="0.15">
      <c r="A499" s="16" t="s">
        <v>1696</v>
      </c>
      <c r="B499" t="s">
        <v>1658</v>
      </c>
      <c r="C499" t="s">
        <v>1697</v>
      </c>
      <c r="D499" t="s">
        <v>5986</v>
      </c>
      <c r="E499" s="18">
        <v>10344</v>
      </c>
      <c r="F499" t="s">
        <v>1659</v>
      </c>
      <c r="G499" t="s">
        <v>1698</v>
      </c>
    </row>
    <row r="500" spans="1:7" x14ac:dyDescent="0.15">
      <c r="A500" s="16" t="s">
        <v>1699</v>
      </c>
      <c r="B500" t="s">
        <v>1658</v>
      </c>
      <c r="C500" t="s">
        <v>1700</v>
      </c>
      <c r="D500" t="s">
        <v>5987</v>
      </c>
      <c r="E500" s="18">
        <v>10345</v>
      </c>
      <c r="F500" t="s">
        <v>1659</v>
      </c>
      <c r="G500" t="s">
        <v>1701</v>
      </c>
    </row>
    <row r="501" spans="1:7" x14ac:dyDescent="0.15">
      <c r="A501" s="16" t="s">
        <v>1702</v>
      </c>
      <c r="B501" t="s">
        <v>1658</v>
      </c>
      <c r="C501" t="s">
        <v>1703</v>
      </c>
      <c r="D501" t="s">
        <v>5988</v>
      </c>
      <c r="E501" s="18">
        <v>10366</v>
      </c>
      <c r="F501" t="s">
        <v>1659</v>
      </c>
      <c r="G501" t="s">
        <v>1704</v>
      </c>
    </row>
    <row r="502" spans="1:7" x14ac:dyDescent="0.15">
      <c r="A502" s="16" t="s">
        <v>1705</v>
      </c>
      <c r="B502" t="s">
        <v>1658</v>
      </c>
      <c r="C502" t="s">
        <v>1706</v>
      </c>
      <c r="D502" t="s">
        <v>5989</v>
      </c>
      <c r="E502" s="18">
        <v>10367</v>
      </c>
      <c r="F502" t="s">
        <v>1659</v>
      </c>
      <c r="G502" t="s">
        <v>1707</v>
      </c>
    </row>
    <row r="503" spans="1:7" x14ac:dyDescent="0.15">
      <c r="A503" s="16" t="s">
        <v>1708</v>
      </c>
      <c r="B503" t="s">
        <v>1658</v>
      </c>
      <c r="C503" t="s">
        <v>1709</v>
      </c>
      <c r="D503" t="s">
        <v>5990</v>
      </c>
      <c r="E503" s="18">
        <v>10382</v>
      </c>
      <c r="F503" t="s">
        <v>1659</v>
      </c>
      <c r="G503" t="s">
        <v>1710</v>
      </c>
    </row>
    <row r="504" spans="1:7" x14ac:dyDescent="0.15">
      <c r="A504" s="16" t="s">
        <v>1711</v>
      </c>
      <c r="B504" t="s">
        <v>1658</v>
      </c>
      <c r="C504" t="s">
        <v>1712</v>
      </c>
      <c r="D504" t="s">
        <v>5991</v>
      </c>
      <c r="E504" s="18">
        <v>10383</v>
      </c>
      <c r="F504" t="s">
        <v>1659</v>
      </c>
      <c r="G504" t="s">
        <v>1713</v>
      </c>
    </row>
    <row r="505" spans="1:7" x14ac:dyDescent="0.15">
      <c r="A505" s="16" t="s">
        <v>1714</v>
      </c>
      <c r="B505" t="s">
        <v>1658</v>
      </c>
      <c r="C505" t="s">
        <v>1715</v>
      </c>
      <c r="D505" t="s">
        <v>5992</v>
      </c>
      <c r="E505" s="18">
        <v>10384</v>
      </c>
      <c r="F505" t="s">
        <v>1659</v>
      </c>
      <c r="G505" t="s">
        <v>1716</v>
      </c>
    </row>
    <row r="506" spans="1:7" x14ac:dyDescent="0.15">
      <c r="A506" s="16" t="s">
        <v>1717</v>
      </c>
      <c r="B506" t="s">
        <v>1658</v>
      </c>
      <c r="C506" t="s">
        <v>1718</v>
      </c>
      <c r="D506" t="s">
        <v>5993</v>
      </c>
      <c r="E506" s="18">
        <v>10421</v>
      </c>
      <c r="F506" t="s">
        <v>1659</v>
      </c>
      <c r="G506" t="s">
        <v>1719</v>
      </c>
    </row>
    <row r="507" spans="1:7" x14ac:dyDescent="0.15">
      <c r="A507" s="16" t="s">
        <v>1720</v>
      </c>
      <c r="B507" t="s">
        <v>1658</v>
      </c>
      <c r="C507" t="s">
        <v>1721</v>
      </c>
      <c r="D507" t="s">
        <v>5994</v>
      </c>
      <c r="E507" s="18">
        <v>10424</v>
      </c>
      <c r="F507" t="s">
        <v>1659</v>
      </c>
      <c r="G507" t="s">
        <v>1722</v>
      </c>
    </row>
    <row r="508" spans="1:7" x14ac:dyDescent="0.15">
      <c r="A508" s="16" t="s">
        <v>1723</v>
      </c>
      <c r="B508" t="s">
        <v>1658</v>
      </c>
      <c r="C508" t="s">
        <v>1724</v>
      </c>
      <c r="D508" t="s">
        <v>5995</v>
      </c>
      <c r="E508" s="18">
        <v>10425</v>
      </c>
      <c r="F508" t="s">
        <v>1659</v>
      </c>
      <c r="G508" t="s">
        <v>1725</v>
      </c>
    </row>
    <row r="509" spans="1:7" x14ac:dyDescent="0.15">
      <c r="A509" s="16" t="s">
        <v>1726</v>
      </c>
      <c r="B509" t="s">
        <v>1658</v>
      </c>
      <c r="C509" t="s">
        <v>1727</v>
      </c>
      <c r="D509" t="s">
        <v>5996</v>
      </c>
      <c r="E509" s="18">
        <v>10426</v>
      </c>
      <c r="F509" t="s">
        <v>1659</v>
      </c>
      <c r="G509" t="s">
        <v>1728</v>
      </c>
    </row>
    <row r="510" spans="1:7" x14ac:dyDescent="0.15">
      <c r="A510" s="16" t="s">
        <v>1729</v>
      </c>
      <c r="B510" t="s">
        <v>1658</v>
      </c>
      <c r="C510" t="s">
        <v>1730</v>
      </c>
      <c r="D510" t="s">
        <v>5997</v>
      </c>
      <c r="E510" s="18">
        <v>10428</v>
      </c>
      <c r="F510" t="s">
        <v>1659</v>
      </c>
      <c r="G510" t="s">
        <v>1731</v>
      </c>
    </row>
    <row r="511" spans="1:7" x14ac:dyDescent="0.15">
      <c r="A511" s="16" t="s">
        <v>1732</v>
      </c>
      <c r="B511" t="s">
        <v>1658</v>
      </c>
      <c r="C511" t="s">
        <v>1733</v>
      </c>
      <c r="D511" t="s">
        <v>5998</v>
      </c>
      <c r="E511" s="18">
        <v>10429</v>
      </c>
      <c r="F511" t="s">
        <v>1659</v>
      </c>
      <c r="G511" t="s">
        <v>1734</v>
      </c>
    </row>
    <row r="512" spans="1:7" x14ac:dyDescent="0.15">
      <c r="A512" s="16" t="s">
        <v>1735</v>
      </c>
      <c r="B512" t="s">
        <v>1658</v>
      </c>
      <c r="C512" t="s">
        <v>1736</v>
      </c>
      <c r="D512" t="s">
        <v>5999</v>
      </c>
      <c r="E512" s="18">
        <v>10443</v>
      </c>
      <c r="F512" t="s">
        <v>1659</v>
      </c>
      <c r="G512" t="s">
        <v>1737</v>
      </c>
    </row>
    <row r="513" spans="1:7" x14ac:dyDescent="0.15">
      <c r="A513" s="16" t="s">
        <v>1738</v>
      </c>
      <c r="B513" t="s">
        <v>1658</v>
      </c>
      <c r="C513" t="s">
        <v>1739</v>
      </c>
      <c r="D513" t="s">
        <v>6000</v>
      </c>
      <c r="E513" s="18">
        <v>10444</v>
      </c>
      <c r="F513" t="s">
        <v>1659</v>
      </c>
      <c r="G513" t="s">
        <v>1740</v>
      </c>
    </row>
    <row r="514" spans="1:7" x14ac:dyDescent="0.15">
      <c r="A514" s="16" t="s">
        <v>1741</v>
      </c>
      <c r="B514" t="s">
        <v>1658</v>
      </c>
      <c r="C514" t="s">
        <v>1364</v>
      </c>
      <c r="D514" t="s">
        <v>6001</v>
      </c>
      <c r="E514" s="18">
        <v>10448</v>
      </c>
      <c r="F514" t="s">
        <v>1659</v>
      </c>
      <c r="G514" t="s">
        <v>1365</v>
      </c>
    </row>
    <row r="515" spans="1:7" x14ac:dyDescent="0.15">
      <c r="A515" s="16" t="s">
        <v>1742</v>
      </c>
      <c r="B515" t="s">
        <v>1658</v>
      </c>
      <c r="C515" t="s">
        <v>1743</v>
      </c>
      <c r="D515" t="s">
        <v>6002</v>
      </c>
      <c r="E515" s="18">
        <v>10449</v>
      </c>
      <c r="F515" t="s">
        <v>1659</v>
      </c>
      <c r="G515" t="s">
        <v>1744</v>
      </c>
    </row>
    <row r="516" spans="1:7" x14ac:dyDescent="0.15">
      <c r="A516" s="16" t="s">
        <v>1745</v>
      </c>
      <c r="B516" t="s">
        <v>1658</v>
      </c>
      <c r="C516" t="s">
        <v>1746</v>
      </c>
      <c r="D516" t="s">
        <v>6003</v>
      </c>
      <c r="E516" s="18">
        <v>10464</v>
      </c>
      <c r="F516" t="s">
        <v>1659</v>
      </c>
      <c r="G516" t="s">
        <v>1747</v>
      </c>
    </row>
    <row r="517" spans="1:7" x14ac:dyDescent="0.15">
      <c r="A517" s="16" t="s">
        <v>1748</v>
      </c>
      <c r="B517" t="s">
        <v>1658</v>
      </c>
      <c r="C517" t="s">
        <v>1749</v>
      </c>
      <c r="D517" t="s">
        <v>6004</v>
      </c>
      <c r="E517" s="18">
        <v>10521</v>
      </c>
      <c r="F517" t="s">
        <v>1659</v>
      </c>
      <c r="G517" t="s">
        <v>1750</v>
      </c>
    </row>
    <row r="518" spans="1:7" x14ac:dyDescent="0.15">
      <c r="A518" s="16" t="s">
        <v>1751</v>
      </c>
      <c r="B518" t="s">
        <v>1658</v>
      </c>
      <c r="C518" t="s">
        <v>1752</v>
      </c>
      <c r="D518" t="s">
        <v>6005</v>
      </c>
      <c r="E518" s="18">
        <v>10522</v>
      </c>
      <c r="F518" t="s">
        <v>1659</v>
      </c>
      <c r="G518" t="s">
        <v>1753</v>
      </c>
    </row>
    <row r="519" spans="1:7" x14ac:dyDescent="0.15">
      <c r="A519" s="16" t="s">
        <v>1754</v>
      </c>
      <c r="B519" t="s">
        <v>1658</v>
      </c>
      <c r="C519" t="s">
        <v>1755</v>
      </c>
      <c r="D519" t="s">
        <v>6006</v>
      </c>
      <c r="E519" s="18">
        <v>10523</v>
      </c>
      <c r="F519" t="s">
        <v>1659</v>
      </c>
      <c r="G519" t="s">
        <v>1756</v>
      </c>
    </row>
    <row r="520" spans="1:7" x14ac:dyDescent="0.15">
      <c r="A520" s="16" t="s">
        <v>1757</v>
      </c>
      <c r="B520" t="s">
        <v>1658</v>
      </c>
      <c r="C520" t="s">
        <v>1758</v>
      </c>
      <c r="D520" t="s">
        <v>6007</v>
      </c>
      <c r="E520" s="18">
        <v>10524</v>
      </c>
      <c r="F520" t="s">
        <v>1659</v>
      </c>
      <c r="G520" t="s">
        <v>1759</v>
      </c>
    </row>
    <row r="521" spans="1:7" x14ac:dyDescent="0.15">
      <c r="A521" s="16" t="s">
        <v>1760</v>
      </c>
      <c r="B521" t="s">
        <v>1658</v>
      </c>
      <c r="C521" t="s">
        <v>1761</v>
      </c>
      <c r="D521" t="s">
        <v>6008</v>
      </c>
      <c r="E521" s="18">
        <v>10525</v>
      </c>
      <c r="F521" t="s">
        <v>1659</v>
      </c>
      <c r="G521" t="s">
        <v>1762</v>
      </c>
    </row>
    <row r="522" spans="1:7" x14ac:dyDescent="0.15">
      <c r="A522" s="16" t="s">
        <v>1763</v>
      </c>
      <c r="B522" t="s">
        <v>1764</v>
      </c>
      <c r="E522" s="18">
        <v>11000</v>
      </c>
      <c r="F522" t="s">
        <v>1765</v>
      </c>
    </row>
    <row r="523" spans="1:7" x14ac:dyDescent="0.15">
      <c r="A523" s="16" t="s">
        <v>1766</v>
      </c>
      <c r="B523" t="s">
        <v>1764</v>
      </c>
      <c r="C523" t="s">
        <v>1767</v>
      </c>
      <c r="D523" t="s">
        <v>6009</v>
      </c>
      <c r="E523" s="18">
        <v>11100</v>
      </c>
      <c r="F523" t="s">
        <v>1765</v>
      </c>
      <c r="G523" t="s">
        <v>1768</v>
      </c>
    </row>
    <row r="524" spans="1:7" x14ac:dyDescent="0.15">
      <c r="A524" s="16" t="s">
        <v>1769</v>
      </c>
      <c r="B524" t="s">
        <v>1764</v>
      </c>
      <c r="C524" t="s">
        <v>1770</v>
      </c>
      <c r="D524" t="s">
        <v>6010</v>
      </c>
      <c r="E524" s="18">
        <v>11201</v>
      </c>
      <c r="F524" t="s">
        <v>1765</v>
      </c>
      <c r="G524" t="s">
        <v>1771</v>
      </c>
    </row>
    <row r="525" spans="1:7" x14ac:dyDescent="0.15">
      <c r="A525" s="16" t="s">
        <v>1772</v>
      </c>
      <c r="B525" t="s">
        <v>1764</v>
      </c>
      <c r="C525" t="s">
        <v>1773</v>
      </c>
      <c r="D525" t="s">
        <v>6011</v>
      </c>
      <c r="E525" s="18">
        <v>11202</v>
      </c>
      <c r="F525" t="s">
        <v>1765</v>
      </c>
      <c r="G525" t="s">
        <v>1774</v>
      </c>
    </row>
    <row r="526" spans="1:7" x14ac:dyDescent="0.15">
      <c r="A526" s="16" t="s">
        <v>1775</v>
      </c>
      <c r="B526" t="s">
        <v>1764</v>
      </c>
      <c r="C526" t="s">
        <v>1776</v>
      </c>
      <c r="D526" t="s">
        <v>6012</v>
      </c>
      <c r="E526" s="18">
        <v>11203</v>
      </c>
      <c r="F526" t="s">
        <v>1765</v>
      </c>
      <c r="G526" t="s">
        <v>1777</v>
      </c>
    </row>
    <row r="527" spans="1:7" x14ac:dyDescent="0.15">
      <c r="A527" s="16" t="s">
        <v>1778</v>
      </c>
      <c r="B527" t="s">
        <v>1764</v>
      </c>
      <c r="C527" t="s">
        <v>1779</v>
      </c>
      <c r="D527" t="s">
        <v>6013</v>
      </c>
      <c r="E527" s="18">
        <v>11206</v>
      </c>
      <c r="F527" t="s">
        <v>1765</v>
      </c>
      <c r="G527" t="s">
        <v>1780</v>
      </c>
    </row>
    <row r="528" spans="1:7" x14ac:dyDescent="0.15">
      <c r="A528" s="16" t="s">
        <v>1781</v>
      </c>
      <c r="B528" t="s">
        <v>1764</v>
      </c>
      <c r="C528" t="s">
        <v>1782</v>
      </c>
      <c r="D528" t="s">
        <v>6014</v>
      </c>
      <c r="E528" s="18">
        <v>11207</v>
      </c>
      <c r="F528" t="s">
        <v>1765</v>
      </c>
      <c r="G528" t="s">
        <v>1783</v>
      </c>
    </row>
    <row r="529" spans="1:7" x14ac:dyDescent="0.15">
      <c r="A529" s="16" t="s">
        <v>1784</v>
      </c>
      <c r="B529" t="s">
        <v>1764</v>
      </c>
      <c r="C529" t="s">
        <v>1785</v>
      </c>
      <c r="D529" t="s">
        <v>6015</v>
      </c>
      <c r="E529" s="18">
        <v>11208</v>
      </c>
      <c r="F529" t="s">
        <v>1765</v>
      </c>
      <c r="G529" t="s">
        <v>1786</v>
      </c>
    </row>
    <row r="530" spans="1:7" x14ac:dyDescent="0.15">
      <c r="A530" s="16" t="s">
        <v>1787</v>
      </c>
      <c r="B530" t="s">
        <v>1764</v>
      </c>
      <c r="C530" t="s">
        <v>1788</v>
      </c>
      <c r="D530" t="s">
        <v>6016</v>
      </c>
      <c r="E530" s="18">
        <v>11209</v>
      </c>
      <c r="F530" t="s">
        <v>1765</v>
      </c>
      <c r="G530" t="s">
        <v>1789</v>
      </c>
    </row>
    <row r="531" spans="1:7" x14ac:dyDescent="0.15">
      <c r="A531" s="16" t="s">
        <v>1790</v>
      </c>
      <c r="B531" t="s">
        <v>1764</v>
      </c>
      <c r="C531" t="s">
        <v>1791</v>
      </c>
      <c r="D531" t="s">
        <v>6017</v>
      </c>
      <c r="E531" s="18">
        <v>11210</v>
      </c>
      <c r="F531" t="s">
        <v>1765</v>
      </c>
      <c r="G531" t="s">
        <v>1792</v>
      </c>
    </row>
    <row r="532" spans="1:7" x14ac:dyDescent="0.15">
      <c r="A532" s="16" t="s">
        <v>1793</v>
      </c>
      <c r="B532" t="s">
        <v>1764</v>
      </c>
      <c r="C532" t="s">
        <v>1794</v>
      </c>
      <c r="D532" t="s">
        <v>6018</v>
      </c>
      <c r="E532" s="18">
        <v>11211</v>
      </c>
      <c r="F532" t="s">
        <v>1765</v>
      </c>
      <c r="G532" t="s">
        <v>1795</v>
      </c>
    </row>
    <row r="533" spans="1:7" x14ac:dyDescent="0.15">
      <c r="A533" s="16" t="s">
        <v>1796</v>
      </c>
      <c r="B533" t="s">
        <v>1764</v>
      </c>
      <c r="C533" t="s">
        <v>1797</v>
      </c>
      <c r="D533" t="s">
        <v>6019</v>
      </c>
      <c r="E533" s="18">
        <v>11212</v>
      </c>
      <c r="F533" t="s">
        <v>1765</v>
      </c>
      <c r="G533" t="s">
        <v>1798</v>
      </c>
    </row>
    <row r="534" spans="1:7" x14ac:dyDescent="0.15">
      <c r="A534" s="16" t="s">
        <v>1799</v>
      </c>
      <c r="B534" t="s">
        <v>1764</v>
      </c>
      <c r="C534" t="s">
        <v>1800</v>
      </c>
      <c r="D534" t="s">
        <v>6020</v>
      </c>
      <c r="E534" s="18">
        <v>11214</v>
      </c>
      <c r="F534" t="s">
        <v>1765</v>
      </c>
      <c r="G534" t="s">
        <v>1801</v>
      </c>
    </row>
    <row r="535" spans="1:7" x14ac:dyDescent="0.15">
      <c r="A535" s="16" t="s">
        <v>1802</v>
      </c>
      <c r="B535" t="s">
        <v>1764</v>
      </c>
      <c r="C535" t="s">
        <v>1803</v>
      </c>
      <c r="D535" t="s">
        <v>6021</v>
      </c>
      <c r="E535" s="18">
        <v>11215</v>
      </c>
      <c r="F535" t="s">
        <v>1765</v>
      </c>
      <c r="G535" t="s">
        <v>1804</v>
      </c>
    </row>
    <row r="536" spans="1:7" x14ac:dyDescent="0.15">
      <c r="A536" s="16" t="s">
        <v>1805</v>
      </c>
      <c r="B536" t="s">
        <v>1764</v>
      </c>
      <c r="C536" t="s">
        <v>1806</v>
      </c>
      <c r="D536" t="s">
        <v>6022</v>
      </c>
      <c r="E536" s="18">
        <v>11216</v>
      </c>
      <c r="F536" t="s">
        <v>1765</v>
      </c>
      <c r="G536" t="s">
        <v>1807</v>
      </c>
    </row>
    <row r="537" spans="1:7" x14ac:dyDescent="0.15">
      <c r="A537" s="16" t="s">
        <v>1808</v>
      </c>
      <c r="B537" t="s">
        <v>1764</v>
      </c>
      <c r="C537" t="s">
        <v>1809</v>
      </c>
      <c r="D537" t="s">
        <v>6023</v>
      </c>
      <c r="E537" s="18">
        <v>11217</v>
      </c>
      <c r="F537" t="s">
        <v>1765</v>
      </c>
      <c r="G537" t="s">
        <v>1810</v>
      </c>
    </row>
    <row r="538" spans="1:7" x14ac:dyDescent="0.15">
      <c r="A538" s="16" t="s">
        <v>1811</v>
      </c>
      <c r="B538" t="s">
        <v>1764</v>
      </c>
      <c r="C538" t="s">
        <v>1812</v>
      </c>
      <c r="D538" t="s">
        <v>6024</v>
      </c>
      <c r="E538" s="18">
        <v>11218</v>
      </c>
      <c r="F538" t="s">
        <v>1765</v>
      </c>
      <c r="G538" t="s">
        <v>1813</v>
      </c>
    </row>
    <row r="539" spans="1:7" x14ac:dyDescent="0.15">
      <c r="A539" s="16" t="s">
        <v>1814</v>
      </c>
      <c r="B539" t="s">
        <v>1764</v>
      </c>
      <c r="C539" t="s">
        <v>1815</v>
      </c>
      <c r="D539" t="s">
        <v>6025</v>
      </c>
      <c r="E539" s="18">
        <v>11219</v>
      </c>
      <c r="F539" t="s">
        <v>1765</v>
      </c>
      <c r="G539" t="s">
        <v>1816</v>
      </c>
    </row>
    <row r="540" spans="1:7" x14ac:dyDescent="0.15">
      <c r="A540" s="16" t="s">
        <v>1817</v>
      </c>
      <c r="B540" t="s">
        <v>1764</v>
      </c>
      <c r="C540" t="s">
        <v>1818</v>
      </c>
      <c r="D540" t="s">
        <v>6026</v>
      </c>
      <c r="E540" s="18">
        <v>11221</v>
      </c>
      <c r="F540" t="s">
        <v>1765</v>
      </c>
      <c r="G540" t="s">
        <v>1819</v>
      </c>
    </row>
    <row r="541" spans="1:7" x14ac:dyDescent="0.15">
      <c r="A541" s="16" t="s">
        <v>1820</v>
      </c>
      <c r="B541" t="s">
        <v>1764</v>
      </c>
      <c r="C541" t="s">
        <v>1821</v>
      </c>
      <c r="D541" t="s">
        <v>6027</v>
      </c>
      <c r="E541" s="18">
        <v>11222</v>
      </c>
      <c r="F541" t="s">
        <v>1765</v>
      </c>
      <c r="G541" t="s">
        <v>1822</v>
      </c>
    </row>
    <row r="542" spans="1:7" x14ac:dyDescent="0.15">
      <c r="A542" s="16" t="s">
        <v>1823</v>
      </c>
      <c r="B542" t="s">
        <v>1764</v>
      </c>
      <c r="C542" t="s">
        <v>1824</v>
      </c>
      <c r="D542" t="s">
        <v>6028</v>
      </c>
      <c r="E542" s="18">
        <v>11223</v>
      </c>
      <c r="F542" t="s">
        <v>1765</v>
      </c>
      <c r="G542" t="s">
        <v>1825</v>
      </c>
    </row>
    <row r="543" spans="1:7" x14ac:dyDescent="0.15">
      <c r="A543" s="16" t="s">
        <v>1826</v>
      </c>
      <c r="B543" t="s">
        <v>1764</v>
      </c>
      <c r="C543" t="s">
        <v>1827</v>
      </c>
      <c r="D543" t="s">
        <v>6029</v>
      </c>
      <c r="E543" s="18">
        <v>11224</v>
      </c>
      <c r="F543" t="s">
        <v>1765</v>
      </c>
      <c r="G543" t="s">
        <v>1828</v>
      </c>
    </row>
    <row r="544" spans="1:7" x14ac:dyDescent="0.15">
      <c r="A544" s="16" t="s">
        <v>1829</v>
      </c>
      <c r="B544" t="s">
        <v>1764</v>
      </c>
      <c r="C544" t="s">
        <v>1830</v>
      </c>
      <c r="D544" t="s">
        <v>6030</v>
      </c>
      <c r="E544" s="18">
        <v>11225</v>
      </c>
      <c r="F544" t="s">
        <v>1765</v>
      </c>
      <c r="G544" t="s">
        <v>1831</v>
      </c>
    </row>
    <row r="545" spans="1:7" x14ac:dyDescent="0.15">
      <c r="A545" s="16" t="s">
        <v>1832</v>
      </c>
      <c r="B545" t="s">
        <v>1764</v>
      </c>
      <c r="C545" t="s">
        <v>1833</v>
      </c>
      <c r="D545" t="s">
        <v>6031</v>
      </c>
      <c r="E545" s="18">
        <v>11227</v>
      </c>
      <c r="F545" t="s">
        <v>1765</v>
      </c>
      <c r="G545" t="s">
        <v>1834</v>
      </c>
    </row>
    <row r="546" spans="1:7" x14ac:dyDescent="0.15">
      <c r="A546" s="16" t="s">
        <v>1835</v>
      </c>
      <c r="B546" t="s">
        <v>1764</v>
      </c>
      <c r="C546" t="s">
        <v>1836</v>
      </c>
      <c r="D546" t="s">
        <v>6032</v>
      </c>
      <c r="E546" s="18">
        <v>11228</v>
      </c>
      <c r="F546" t="s">
        <v>1765</v>
      </c>
      <c r="G546" t="s">
        <v>1837</v>
      </c>
    </row>
    <row r="547" spans="1:7" x14ac:dyDescent="0.15">
      <c r="A547" s="16" t="s">
        <v>1838</v>
      </c>
      <c r="B547" t="s">
        <v>1764</v>
      </c>
      <c r="C547" t="s">
        <v>1839</v>
      </c>
      <c r="D547" t="s">
        <v>6033</v>
      </c>
      <c r="E547" s="18">
        <v>11229</v>
      </c>
      <c r="F547" t="s">
        <v>1765</v>
      </c>
      <c r="G547" t="s">
        <v>1840</v>
      </c>
    </row>
    <row r="548" spans="1:7" x14ac:dyDescent="0.15">
      <c r="A548" s="16" t="s">
        <v>1841</v>
      </c>
      <c r="B548" t="s">
        <v>1764</v>
      </c>
      <c r="C548" t="s">
        <v>1842</v>
      </c>
      <c r="D548" t="s">
        <v>6034</v>
      </c>
      <c r="E548" s="18">
        <v>11230</v>
      </c>
      <c r="F548" t="s">
        <v>1765</v>
      </c>
      <c r="G548" t="s">
        <v>1843</v>
      </c>
    </row>
    <row r="549" spans="1:7" x14ac:dyDescent="0.15">
      <c r="A549" s="16" t="s">
        <v>1844</v>
      </c>
      <c r="B549" t="s">
        <v>1764</v>
      </c>
      <c r="C549" t="s">
        <v>1845</v>
      </c>
      <c r="D549" t="s">
        <v>6035</v>
      </c>
      <c r="E549" s="18">
        <v>11231</v>
      </c>
      <c r="F549" t="s">
        <v>1765</v>
      </c>
      <c r="G549" t="s">
        <v>1846</v>
      </c>
    </row>
    <row r="550" spans="1:7" x14ac:dyDescent="0.15">
      <c r="A550" s="16" t="s">
        <v>1847</v>
      </c>
      <c r="B550" t="s">
        <v>1764</v>
      </c>
      <c r="C550" t="s">
        <v>1848</v>
      </c>
      <c r="D550" t="s">
        <v>6036</v>
      </c>
      <c r="E550" s="18">
        <v>11232</v>
      </c>
      <c r="F550" t="s">
        <v>1765</v>
      </c>
      <c r="G550" t="s">
        <v>1849</v>
      </c>
    </row>
    <row r="551" spans="1:7" x14ac:dyDescent="0.15">
      <c r="A551" s="16" t="s">
        <v>1850</v>
      </c>
      <c r="B551" t="s">
        <v>1764</v>
      </c>
      <c r="C551" t="s">
        <v>1851</v>
      </c>
      <c r="D551" t="s">
        <v>6037</v>
      </c>
      <c r="E551" s="18">
        <v>11233</v>
      </c>
      <c r="F551" t="s">
        <v>1765</v>
      </c>
      <c r="G551" t="s">
        <v>1852</v>
      </c>
    </row>
    <row r="552" spans="1:7" x14ac:dyDescent="0.15">
      <c r="A552" s="16" t="s">
        <v>1853</v>
      </c>
      <c r="B552" t="s">
        <v>1764</v>
      </c>
      <c r="C552" t="s">
        <v>1854</v>
      </c>
      <c r="D552" t="s">
        <v>6038</v>
      </c>
      <c r="E552" s="18">
        <v>11234</v>
      </c>
      <c r="F552" t="s">
        <v>1765</v>
      </c>
      <c r="G552" t="s">
        <v>1855</v>
      </c>
    </row>
    <row r="553" spans="1:7" x14ac:dyDescent="0.15">
      <c r="A553" s="16" t="s">
        <v>1856</v>
      </c>
      <c r="B553" t="s">
        <v>1764</v>
      </c>
      <c r="C553" t="s">
        <v>1857</v>
      </c>
      <c r="D553" t="s">
        <v>6039</v>
      </c>
      <c r="E553" s="18">
        <v>11235</v>
      </c>
      <c r="F553" t="s">
        <v>1765</v>
      </c>
      <c r="G553" t="s">
        <v>1858</v>
      </c>
    </row>
    <row r="554" spans="1:7" x14ac:dyDescent="0.15">
      <c r="A554" s="16" t="s">
        <v>1859</v>
      </c>
      <c r="B554" t="s">
        <v>1764</v>
      </c>
      <c r="C554" t="s">
        <v>1860</v>
      </c>
      <c r="D554" t="s">
        <v>6040</v>
      </c>
      <c r="E554" s="18">
        <v>11237</v>
      </c>
      <c r="F554" t="s">
        <v>1765</v>
      </c>
      <c r="G554" t="s">
        <v>1861</v>
      </c>
    </row>
    <row r="555" spans="1:7" x14ac:dyDescent="0.15">
      <c r="A555" s="16" t="s">
        <v>1862</v>
      </c>
      <c r="B555" t="s">
        <v>1764</v>
      </c>
      <c r="C555" t="s">
        <v>1863</v>
      </c>
      <c r="D555" t="s">
        <v>6041</v>
      </c>
      <c r="E555" s="18">
        <v>11238</v>
      </c>
      <c r="F555" t="s">
        <v>1765</v>
      </c>
      <c r="G555" t="s">
        <v>1864</v>
      </c>
    </row>
    <row r="556" spans="1:7" x14ac:dyDescent="0.15">
      <c r="A556" s="16" t="s">
        <v>1865</v>
      </c>
      <c r="B556" t="s">
        <v>1764</v>
      </c>
      <c r="C556" t="s">
        <v>1866</v>
      </c>
      <c r="D556" t="s">
        <v>6042</v>
      </c>
      <c r="E556" s="18">
        <v>11239</v>
      </c>
      <c r="F556" t="s">
        <v>1765</v>
      </c>
      <c r="G556" t="s">
        <v>1867</v>
      </c>
    </row>
    <row r="557" spans="1:7" x14ac:dyDescent="0.15">
      <c r="A557" s="16" t="s">
        <v>1868</v>
      </c>
      <c r="B557" t="s">
        <v>1764</v>
      </c>
      <c r="C557" t="s">
        <v>1869</v>
      </c>
      <c r="D557" t="s">
        <v>6043</v>
      </c>
      <c r="E557" s="18">
        <v>11240</v>
      </c>
      <c r="F557" t="s">
        <v>1765</v>
      </c>
      <c r="G557" t="s">
        <v>1870</v>
      </c>
    </row>
    <row r="558" spans="1:7" x14ac:dyDescent="0.15">
      <c r="A558" s="16" t="s">
        <v>1871</v>
      </c>
      <c r="B558" t="s">
        <v>1764</v>
      </c>
      <c r="C558" t="s">
        <v>1872</v>
      </c>
      <c r="D558" t="s">
        <v>6044</v>
      </c>
      <c r="E558" s="18">
        <v>11241</v>
      </c>
      <c r="F558" t="s">
        <v>1765</v>
      </c>
      <c r="G558" t="s">
        <v>1873</v>
      </c>
    </row>
    <row r="559" spans="1:7" x14ac:dyDescent="0.15">
      <c r="A559" s="16" t="s">
        <v>1874</v>
      </c>
      <c r="B559" t="s">
        <v>1764</v>
      </c>
      <c r="C559" t="s">
        <v>1875</v>
      </c>
      <c r="D559" t="s">
        <v>6045</v>
      </c>
      <c r="E559" s="18">
        <v>11242</v>
      </c>
      <c r="F559" t="s">
        <v>1765</v>
      </c>
      <c r="G559" t="s">
        <v>1876</v>
      </c>
    </row>
    <row r="560" spans="1:7" x14ac:dyDescent="0.15">
      <c r="A560" s="16" t="s">
        <v>1877</v>
      </c>
      <c r="B560" t="s">
        <v>1764</v>
      </c>
      <c r="C560" t="s">
        <v>1878</v>
      </c>
      <c r="D560" t="s">
        <v>6046</v>
      </c>
      <c r="E560" s="18">
        <v>11243</v>
      </c>
      <c r="F560" t="s">
        <v>1765</v>
      </c>
      <c r="G560" t="s">
        <v>1879</v>
      </c>
    </row>
    <row r="561" spans="1:7" x14ac:dyDescent="0.15">
      <c r="A561" s="16" t="s">
        <v>1880</v>
      </c>
      <c r="B561" t="s">
        <v>1764</v>
      </c>
      <c r="C561" t="s">
        <v>1881</v>
      </c>
      <c r="D561" t="s">
        <v>6047</v>
      </c>
      <c r="E561" s="18">
        <v>11245</v>
      </c>
      <c r="F561" t="s">
        <v>1765</v>
      </c>
      <c r="G561" t="s">
        <v>1882</v>
      </c>
    </row>
    <row r="562" spans="1:7" x14ac:dyDescent="0.15">
      <c r="A562" s="16" t="s">
        <v>1883</v>
      </c>
      <c r="B562" t="s">
        <v>1764</v>
      </c>
      <c r="C562" t="s">
        <v>1884</v>
      </c>
      <c r="D562" t="s">
        <v>6048</v>
      </c>
      <c r="E562" s="18">
        <v>11246</v>
      </c>
      <c r="F562" t="s">
        <v>1765</v>
      </c>
      <c r="G562" t="s">
        <v>1885</v>
      </c>
    </row>
    <row r="563" spans="1:7" x14ac:dyDescent="0.15">
      <c r="A563" s="16" t="s">
        <v>1886</v>
      </c>
      <c r="B563" t="s">
        <v>1764</v>
      </c>
      <c r="C563" t="s">
        <v>1887</v>
      </c>
      <c r="D563" t="s">
        <v>6049</v>
      </c>
      <c r="E563" s="18">
        <v>11301</v>
      </c>
      <c r="F563" t="s">
        <v>1765</v>
      </c>
      <c r="G563" t="s">
        <v>1888</v>
      </c>
    </row>
    <row r="564" spans="1:7" x14ac:dyDescent="0.15">
      <c r="A564" s="16" t="s">
        <v>1889</v>
      </c>
      <c r="B564" t="s">
        <v>1764</v>
      </c>
      <c r="C564" t="s">
        <v>1890</v>
      </c>
      <c r="D564" t="s">
        <v>6050</v>
      </c>
      <c r="E564" s="18">
        <v>11324</v>
      </c>
      <c r="F564" t="s">
        <v>1765</v>
      </c>
      <c r="G564" t="s">
        <v>1891</v>
      </c>
    </row>
    <row r="565" spans="1:7" x14ac:dyDescent="0.15">
      <c r="A565" s="16" t="s">
        <v>1892</v>
      </c>
      <c r="B565" t="s">
        <v>1764</v>
      </c>
      <c r="C565" t="s">
        <v>1893</v>
      </c>
      <c r="D565" t="s">
        <v>6051</v>
      </c>
      <c r="E565" s="18">
        <v>11326</v>
      </c>
      <c r="F565" t="s">
        <v>1765</v>
      </c>
      <c r="G565" t="s">
        <v>1894</v>
      </c>
    </row>
    <row r="566" spans="1:7" x14ac:dyDescent="0.15">
      <c r="A566" s="16" t="s">
        <v>1895</v>
      </c>
      <c r="B566" t="s">
        <v>1764</v>
      </c>
      <c r="C566" t="s">
        <v>1896</v>
      </c>
      <c r="D566" t="s">
        <v>6052</v>
      </c>
      <c r="E566" s="18">
        <v>11327</v>
      </c>
      <c r="F566" t="s">
        <v>1765</v>
      </c>
      <c r="G566" t="s">
        <v>1897</v>
      </c>
    </row>
    <row r="567" spans="1:7" x14ac:dyDescent="0.15">
      <c r="A567" s="16" t="s">
        <v>1898</v>
      </c>
      <c r="B567" t="s">
        <v>1764</v>
      </c>
      <c r="C567" t="s">
        <v>1899</v>
      </c>
      <c r="D567" t="s">
        <v>6053</v>
      </c>
      <c r="E567" s="18">
        <v>11341</v>
      </c>
      <c r="F567" t="s">
        <v>1765</v>
      </c>
      <c r="G567" t="s">
        <v>1900</v>
      </c>
    </row>
    <row r="568" spans="1:7" x14ac:dyDescent="0.15">
      <c r="A568" s="16" t="s">
        <v>1901</v>
      </c>
      <c r="B568" t="s">
        <v>1764</v>
      </c>
      <c r="C568" t="s">
        <v>1902</v>
      </c>
      <c r="D568" t="s">
        <v>6054</v>
      </c>
      <c r="E568" s="18">
        <v>11342</v>
      </c>
      <c r="F568" t="s">
        <v>1765</v>
      </c>
      <c r="G568" t="s">
        <v>1903</v>
      </c>
    </row>
    <row r="569" spans="1:7" x14ac:dyDescent="0.15">
      <c r="A569" s="16" t="s">
        <v>1904</v>
      </c>
      <c r="B569" t="s">
        <v>1764</v>
      </c>
      <c r="C569" t="s">
        <v>1905</v>
      </c>
      <c r="D569" t="s">
        <v>6055</v>
      </c>
      <c r="E569" s="18">
        <v>11343</v>
      </c>
      <c r="F569" t="s">
        <v>1765</v>
      </c>
      <c r="G569" t="s">
        <v>1906</v>
      </c>
    </row>
    <row r="570" spans="1:7" x14ac:dyDescent="0.15">
      <c r="A570" s="16" t="s">
        <v>1907</v>
      </c>
      <c r="B570" t="s">
        <v>1764</v>
      </c>
      <c r="C570" t="s">
        <v>1908</v>
      </c>
      <c r="D570" t="s">
        <v>6056</v>
      </c>
      <c r="E570" s="18">
        <v>11346</v>
      </c>
      <c r="F570" t="s">
        <v>1765</v>
      </c>
      <c r="G570" t="s">
        <v>1909</v>
      </c>
    </row>
    <row r="571" spans="1:7" x14ac:dyDescent="0.15">
      <c r="A571" s="16" t="s">
        <v>1910</v>
      </c>
      <c r="B571" t="s">
        <v>1764</v>
      </c>
      <c r="C571" t="s">
        <v>1911</v>
      </c>
      <c r="D571" t="s">
        <v>6057</v>
      </c>
      <c r="E571" s="18">
        <v>11347</v>
      </c>
      <c r="F571" t="s">
        <v>1765</v>
      </c>
      <c r="G571" t="s">
        <v>1912</v>
      </c>
    </row>
    <row r="572" spans="1:7" x14ac:dyDescent="0.15">
      <c r="A572" s="16" t="s">
        <v>1913</v>
      </c>
      <c r="B572" t="s">
        <v>1764</v>
      </c>
      <c r="C572" t="s">
        <v>1914</v>
      </c>
      <c r="D572" t="s">
        <v>6058</v>
      </c>
      <c r="E572" s="18">
        <v>11348</v>
      </c>
      <c r="F572" t="s">
        <v>1765</v>
      </c>
      <c r="G572" t="s">
        <v>1915</v>
      </c>
    </row>
    <row r="573" spans="1:7" x14ac:dyDescent="0.15">
      <c r="A573" s="16" t="s">
        <v>1916</v>
      </c>
      <c r="B573" t="s">
        <v>1764</v>
      </c>
      <c r="C573" t="s">
        <v>1917</v>
      </c>
      <c r="D573" t="s">
        <v>6059</v>
      </c>
      <c r="E573" s="18">
        <v>11349</v>
      </c>
      <c r="F573" t="s">
        <v>1765</v>
      </c>
      <c r="G573" t="s">
        <v>1918</v>
      </c>
    </row>
    <row r="574" spans="1:7" x14ac:dyDescent="0.15">
      <c r="A574" s="16" t="s">
        <v>1919</v>
      </c>
      <c r="B574" t="s">
        <v>1764</v>
      </c>
      <c r="C574" t="s">
        <v>1920</v>
      </c>
      <c r="D574" t="s">
        <v>6060</v>
      </c>
      <c r="E574" s="18">
        <v>11361</v>
      </c>
      <c r="F574" t="s">
        <v>1765</v>
      </c>
      <c r="G574" t="s">
        <v>1921</v>
      </c>
    </row>
    <row r="575" spans="1:7" x14ac:dyDescent="0.15">
      <c r="A575" s="16" t="s">
        <v>1922</v>
      </c>
      <c r="B575" t="s">
        <v>1764</v>
      </c>
      <c r="C575" t="s">
        <v>1923</v>
      </c>
      <c r="D575" t="s">
        <v>6061</v>
      </c>
      <c r="E575" s="18">
        <v>11362</v>
      </c>
      <c r="F575" t="s">
        <v>1765</v>
      </c>
      <c r="G575" t="s">
        <v>1924</v>
      </c>
    </row>
    <row r="576" spans="1:7" x14ac:dyDescent="0.15">
      <c r="A576" s="16" t="s">
        <v>1925</v>
      </c>
      <c r="B576" t="s">
        <v>1764</v>
      </c>
      <c r="C576" t="s">
        <v>1926</v>
      </c>
      <c r="D576" t="s">
        <v>6062</v>
      </c>
      <c r="E576" s="18">
        <v>11363</v>
      </c>
      <c r="F576" t="s">
        <v>1765</v>
      </c>
      <c r="G576" t="s">
        <v>1927</v>
      </c>
    </row>
    <row r="577" spans="1:7" x14ac:dyDescent="0.15">
      <c r="A577" s="16" t="s">
        <v>1928</v>
      </c>
      <c r="B577" t="s">
        <v>1764</v>
      </c>
      <c r="C577" t="s">
        <v>1929</v>
      </c>
      <c r="D577" t="s">
        <v>6063</v>
      </c>
      <c r="E577" s="18">
        <v>11365</v>
      </c>
      <c r="F577" t="s">
        <v>1765</v>
      </c>
      <c r="G577" t="s">
        <v>1930</v>
      </c>
    </row>
    <row r="578" spans="1:7" x14ac:dyDescent="0.15">
      <c r="A578" s="16" t="s">
        <v>1931</v>
      </c>
      <c r="B578" t="s">
        <v>1764</v>
      </c>
      <c r="C578" t="s">
        <v>1932</v>
      </c>
      <c r="D578" t="s">
        <v>6064</v>
      </c>
      <c r="E578" s="18">
        <v>11369</v>
      </c>
      <c r="F578" t="s">
        <v>1765</v>
      </c>
      <c r="G578" t="s">
        <v>1933</v>
      </c>
    </row>
    <row r="579" spans="1:7" x14ac:dyDescent="0.15">
      <c r="A579" s="16" t="s">
        <v>1934</v>
      </c>
      <c r="B579" t="s">
        <v>1764</v>
      </c>
      <c r="C579" t="s">
        <v>1074</v>
      </c>
      <c r="D579" t="s">
        <v>6065</v>
      </c>
      <c r="E579" s="18">
        <v>11381</v>
      </c>
      <c r="F579" t="s">
        <v>1765</v>
      </c>
      <c r="G579" t="s">
        <v>1075</v>
      </c>
    </row>
    <row r="580" spans="1:7" x14ac:dyDescent="0.15">
      <c r="A580" s="16" t="s">
        <v>1935</v>
      </c>
      <c r="B580" t="s">
        <v>1764</v>
      </c>
      <c r="C580" t="s">
        <v>1936</v>
      </c>
      <c r="D580" t="s">
        <v>6066</v>
      </c>
      <c r="E580" s="18">
        <v>11383</v>
      </c>
      <c r="F580" t="s">
        <v>1765</v>
      </c>
      <c r="G580" t="s">
        <v>1937</v>
      </c>
    </row>
    <row r="581" spans="1:7" x14ac:dyDescent="0.15">
      <c r="A581" s="16" t="s">
        <v>1938</v>
      </c>
      <c r="B581" t="s">
        <v>1764</v>
      </c>
      <c r="C581" t="s">
        <v>1939</v>
      </c>
      <c r="D581" t="s">
        <v>6067</v>
      </c>
      <c r="E581" s="18">
        <v>11385</v>
      </c>
      <c r="F581" t="s">
        <v>1765</v>
      </c>
      <c r="G581" t="s">
        <v>1940</v>
      </c>
    </row>
    <row r="582" spans="1:7" x14ac:dyDescent="0.15">
      <c r="A582" s="16" t="s">
        <v>1941</v>
      </c>
      <c r="B582" t="s">
        <v>1764</v>
      </c>
      <c r="C582" t="s">
        <v>1942</v>
      </c>
      <c r="D582" t="s">
        <v>6068</v>
      </c>
      <c r="E582" s="18">
        <v>11408</v>
      </c>
      <c r="F582" t="s">
        <v>1765</v>
      </c>
      <c r="G582" t="s">
        <v>1943</v>
      </c>
    </row>
    <row r="583" spans="1:7" x14ac:dyDescent="0.15">
      <c r="A583" s="16" t="s">
        <v>1944</v>
      </c>
      <c r="B583" t="s">
        <v>1764</v>
      </c>
      <c r="C583" t="s">
        <v>1945</v>
      </c>
      <c r="D583" t="s">
        <v>6069</v>
      </c>
      <c r="E583" s="18">
        <v>11442</v>
      </c>
      <c r="F583" t="s">
        <v>1765</v>
      </c>
      <c r="G583" t="s">
        <v>1946</v>
      </c>
    </row>
    <row r="584" spans="1:7" x14ac:dyDescent="0.15">
      <c r="A584" s="16" t="s">
        <v>1947</v>
      </c>
      <c r="B584" t="s">
        <v>1764</v>
      </c>
      <c r="C584" t="s">
        <v>1948</v>
      </c>
      <c r="D584" t="s">
        <v>6070</v>
      </c>
      <c r="E584" s="18">
        <v>11464</v>
      </c>
      <c r="F584" t="s">
        <v>1765</v>
      </c>
      <c r="G584" t="s">
        <v>1949</v>
      </c>
    </row>
    <row r="585" spans="1:7" x14ac:dyDescent="0.15">
      <c r="A585" s="16" t="s">
        <v>1950</v>
      </c>
      <c r="B585" t="s">
        <v>1764</v>
      </c>
      <c r="C585" t="s">
        <v>1951</v>
      </c>
      <c r="D585" t="s">
        <v>6071</v>
      </c>
      <c r="E585" s="18">
        <v>11465</v>
      </c>
      <c r="F585" t="s">
        <v>1765</v>
      </c>
      <c r="G585" t="s">
        <v>1952</v>
      </c>
    </row>
    <row r="586" spans="1:7" x14ac:dyDescent="0.15">
      <c r="A586" s="16" t="s">
        <v>1953</v>
      </c>
      <c r="B586" t="s">
        <v>1954</v>
      </c>
      <c r="E586" s="18">
        <v>12000</v>
      </c>
      <c r="F586" t="s">
        <v>1955</v>
      </c>
    </row>
    <row r="587" spans="1:7" x14ac:dyDescent="0.15">
      <c r="A587" s="16" t="s">
        <v>1956</v>
      </c>
      <c r="B587" t="s">
        <v>1954</v>
      </c>
      <c r="C587" t="s">
        <v>1957</v>
      </c>
      <c r="D587" t="s">
        <v>6072</v>
      </c>
      <c r="E587" s="18">
        <v>12100</v>
      </c>
      <c r="F587" t="s">
        <v>1955</v>
      </c>
      <c r="G587" t="s">
        <v>1958</v>
      </c>
    </row>
    <row r="588" spans="1:7" x14ac:dyDescent="0.15">
      <c r="A588" s="16" t="s">
        <v>1959</v>
      </c>
      <c r="B588" t="s">
        <v>1954</v>
      </c>
      <c r="C588" t="s">
        <v>1960</v>
      </c>
      <c r="D588" t="s">
        <v>6073</v>
      </c>
      <c r="E588" s="18">
        <v>12202</v>
      </c>
      <c r="F588" t="s">
        <v>1955</v>
      </c>
      <c r="G588" t="s">
        <v>1961</v>
      </c>
    </row>
    <row r="589" spans="1:7" x14ac:dyDescent="0.15">
      <c r="A589" s="16" t="s">
        <v>1962</v>
      </c>
      <c r="B589" t="s">
        <v>1954</v>
      </c>
      <c r="C589" t="s">
        <v>1963</v>
      </c>
      <c r="D589" t="s">
        <v>6074</v>
      </c>
      <c r="E589" s="18">
        <v>12203</v>
      </c>
      <c r="F589" t="s">
        <v>1955</v>
      </c>
      <c r="G589" t="s">
        <v>1964</v>
      </c>
    </row>
    <row r="590" spans="1:7" x14ac:dyDescent="0.15">
      <c r="A590" s="16" t="s">
        <v>1965</v>
      </c>
      <c r="B590" t="s">
        <v>1954</v>
      </c>
      <c r="C590" t="s">
        <v>1966</v>
      </c>
      <c r="D590" t="s">
        <v>6075</v>
      </c>
      <c r="E590" s="18">
        <v>12204</v>
      </c>
      <c r="F590" t="s">
        <v>1955</v>
      </c>
      <c r="G590" t="s">
        <v>1967</v>
      </c>
    </row>
    <row r="591" spans="1:7" x14ac:dyDescent="0.15">
      <c r="A591" s="16" t="s">
        <v>1968</v>
      </c>
      <c r="B591" t="s">
        <v>1954</v>
      </c>
      <c r="C591" t="s">
        <v>1969</v>
      </c>
      <c r="D591" t="s">
        <v>6076</v>
      </c>
      <c r="E591" s="18">
        <v>12205</v>
      </c>
      <c r="F591" t="s">
        <v>1955</v>
      </c>
      <c r="G591" t="s">
        <v>1970</v>
      </c>
    </row>
    <row r="592" spans="1:7" x14ac:dyDescent="0.15">
      <c r="A592" s="16" t="s">
        <v>1971</v>
      </c>
      <c r="B592" t="s">
        <v>1954</v>
      </c>
      <c r="C592" t="s">
        <v>1972</v>
      </c>
      <c r="D592" t="s">
        <v>6077</v>
      </c>
      <c r="E592" s="18">
        <v>12206</v>
      </c>
      <c r="F592" t="s">
        <v>1955</v>
      </c>
      <c r="G592" t="s">
        <v>1973</v>
      </c>
    </row>
    <row r="593" spans="1:7" x14ac:dyDescent="0.15">
      <c r="A593" s="16" t="s">
        <v>1974</v>
      </c>
      <c r="B593" t="s">
        <v>1954</v>
      </c>
      <c r="C593" t="s">
        <v>1975</v>
      </c>
      <c r="D593" t="s">
        <v>6078</v>
      </c>
      <c r="E593" s="18">
        <v>12207</v>
      </c>
      <c r="F593" t="s">
        <v>1955</v>
      </c>
      <c r="G593" t="s">
        <v>1976</v>
      </c>
    </row>
    <row r="594" spans="1:7" x14ac:dyDescent="0.15">
      <c r="A594" s="16" t="s">
        <v>1977</v>
      </c>
      <c r="B594" t="s">
        <v>1954</v>
      </c>
      <c r="C594" t="s">
        <v>1978</v>
      </c>
      <c r="D594" t="s">
        <v>6079</v>
      </c>
      <c r="E594" s="18">
        <v>12208</v>
      </c>
      <c r="F594" t="s">
        <v>1955</v>
      </c>
      <c r="G594" t="s">
        <v>1979</v>
      </c>
    </row>
    <row r="595" spans="1:7" x14ac:dyDescent="0.15">
      <c r="A595" s="16" t="s">
        <v>1980</v>
      </c>
      <c r="B595" t="s">
        <v>1954</v>
      </c>
      <c r="C595" t="s">
        <v>1981</v>
      </c>
      <c r="D595" t="s">
        <v>6080</v>
      </c>
      <c r="E595" s="18">
        <v>12210</v>
      </c>
      <c r="F595" t="s">
        <v>1955</v>
      </c>
      <c r="G595" t="s">
        <v>1982</v>
      </c>
    </row>
    <row r="596" spans="1:7" x14ac:dyDescent="0.15">
      <c r="A596" s="16" t="s">
        <v>1983</v>
      </c>
      <c r="B596" t="s">
        <v>1954</v>
      </c>
      <c r="C596" t="s">
        <v>1984</v>
      </c>
      <c r="D596" t="s">
        <v>6081</v>
      </c>
      <c r="E596" s="18">
        <v>12211</v>
      </c>
      <c r="F596" t="s">
        <v>1955</v>
      </c>
      <c r="G596" t="s">
        <v>1985</v>
      </c>
    </row>
    <row r="597" spans="1:7" x14ac:dyDescent="0.15">
      <c r="A597" s="16" t="s">
        <v>1986</v>
      </c>
      <c r="B597" t="s">
        <v>1954</v>
      </c>
      <c r="C597" t="s">
        <v>1987</v>
      </c>
      <c r="D597" t="s">
        <v>6082</v>
      </c>
      <c r="E597" s="18">
        <v>12212</v>
      </c>
      <c r="F597" t="s">
        <v>1955</v>
      </c>
      <c r="G597" t="s">
        <v>1617</v>
      </c>
    </row>
    <row r="598" spans="1:7" x14ac:dyDescent="0.15">
      <c r="A598" s="16" t="s">
        <v>1988</v>
      </c>
      <c r="B598" t="s">
        <v>1954</v>
      </c>
      <c r="C598" t="s">
        <v>1989</v>
      </c>
      <c r="D598" t="s">
        <v>6083</v>
      </c>
      <c r="E598" s="18">
        <v>12213</v>
      </c>
      <c r="F598" t="s">
        <v>1955</v>
      </c>
      <c r="G598" t="s">
        <v>1990</v>
      </c>
    </row>
    <row r="599" spans="1:7" x14ac:dyDescent="0.15">
      <c r="A599" s="16" t="s">
        <v>1991</v>
      </c>
      <c r="B599" t="s">
        <v>1954</v>
      </c>
      <c r="C599" t="s">
        <v>1992</v>
      </c>
      <c r="D599" t="s">
        <v>6084</v>
      </c>
      <c r="E599" s="18">
        <v>12215</v>
      </c>
      <c r="F599" t="s">
        <v>1955</v>
      </c>
      <c r="G599" t="s">
        <v>1993</v>
      </c>
    </row>
    <row r="600" spans="1:7" x14ac:dyDescent="0.15">
      <c r="A600" s="16" t="s">
        <v>1994</v>
      </c>
      <c r="B600" t="s">
        <v>1954</v>
      </c>
      <c r="C600" t="s">
        <v>1995</v>
      </c>
      <c r="D600" t="s">
        <v>6085</v>
      </c>
      <c r="E600" s="18">
        <v>12216</v>
      </c>
      <c r="F600" t="s">
        <v>1955</v>
      </c>
      <c r="G600" t="s">
        <v>1996</v>
      </c>
    </row>
    <row r="601" spans="1:7" x14ac:dyDescent="0.15">
      <c r="A601" s="16" t="s">
        <v>1997</v>
      </c>
      <c r="B601" t="s">
        <v>1954</v>
      </c>
      <c r="C601" t="s">
        <v>1998</v>
      </c>
      <c r="D601" t="s">
        <v>6086</v>
      </c>
      <c r="E601" s="18">
        <v>12217</v>
      </c>
      <c r="F601" t="s">
        <v>1955</v>
      </c>
      <c r="G601" t="s">
        <v>1999</v>
      </c>
    </row>
    <row r="602" spans="1:7" x14ac:dyDescent="0.15">
      <c r="A602" s="16" t="s">
        <v>2000</v>
      </c>
      <c r="B602" t="s">
        <v>1954</v>
      </c>
      <c r="C602" t="s">
        <v>2001</v>
      </c>
      <c r="D602" t="s">
        <v>6087</v>
      </c>
      <c r="E602" s="18">
        <v>12218</v>
      </c>
      <c r="F602" t="s">
        <v>1955</v>
      </c>
      <c r="G602" t="s">
        <v>2002</v>
      </c>
    </row>
    <row r="603" spans="1:7" x14ac:dyDescent="0.15">
      <c r="A603" s="16" t="s">
        <v>2003</v>
      </c>
      <c r="B603" t="s">
        <v>1954</v>
      </c>
      <c r="C603" t="s">
        <v>2004</v>
      </c>
      <c r="D603" t="s">
        <v>6088</v>
      </c>
      <c r="E603" s="18">
        <v>12219</v>
      </c>
      <c r="F603" t="s">
        <v>1955</v>
      </c>
      <c r="G603" t="s">
        <v>2005</v>
      </c>
    </row>
    <row r="604" spans="1:7" x14ac:dyDescent="0.15">
      <c r="A604" s="16" t="s">
        <v>2006</v>
      </c>
      <c r="B604" t="s">
        <v>1954</v>
      </c>
      <c r="C604" t="s">
        <v>2007</v>
      </c>
      <c r="D604" t="s">
        <v>6089</v>
      </c>
      <c r="E604" s="18">
        <v>12220</v>
      </c>
      <c r="F604" t="s">
        <v>1955</v>
      </c>
      <c r="G604" t="s">
        <v>2008</v>
      </c>
    </row>
    <row r="605" spans="1:7" x14ac:dyDescent="0.15">
      <c r="A605" s="16" t="s">
        <v>2009</v>
      </c>
      <c r="B605" t="s">
        <v>1954</v>
      </c>
      <c r="C605" t="s">
        <v>2010</v>
      </c>
      <c r="D605" t="s">
        <v>6090</v>
      </c>
      <c r="E605" s="18">
        <v>12221</v>
      </c>
      <c r="F605" t="s">
        <v>1955</v>
      </c>
      <c r="G605" t="s">
        <v>2011</v>
      </c>
    </row>
    <row r="606" spans="1:7" x14ac:dyDescent="0.15">
      <c r="A606" s="16" t="s">
        <v>2012</v>
      </c>
      <c r="B606" t="s">
        <v>1954</v>
      </c>
      <c r="C606" t="s">
        <v>2013</v>
      </c>
      <c r="D606" t="s">
        <v>6091</v>
      </c>
      <c r="E606" s="18">
        <v>12222</v>
      </c>
      <c r="F606" t="s">
        <v>1955</v>
      </c>
      <c r="G606" t="s">
        <v>2014</v>
      </c>
    </row>
    <row r="607" spans="1:7" x14ac:dyDescent="0.15">
      <c r="A607" s="16" t="s">
        <v>2015</v>
      </c>
      <c r="B607" t="s">
        <v>1954</v>
      </c>
      <c r="C607" t="s">
        <v>2016</v>
      </c>
      <c r="D607" t="s">
        <v>6092</v>
      </c>
      <c r="E607" s="18">
        <v>12223</v>
      </c>
      <c r="F607" t="s">
        <v>1955</v>
      </c>
      <c r="G607" t="s">
        <v>2017</v>
      </c>
    </row>
    <row r="608" spans="1:7" x14ac:dyDescent="0.15">
      <c r="A608" s="16" t="s">
        <v>2018</v>
      </c>
      <c r="B608" t="s">
        <v>1954</v>
      </c>
      <c r="C608" t="s">
        <v>2019</v>
      </c>
      <c r="D608" t="s">
        <v>6093</v>
      </c>
      <c r="E608" s="18">
        <v>12224</v>
      </c>
      <c r="F608" t="s">
        <v>1955</v>
      </c>
      <c r="G608" t="s">
        <v>2020</v>
      </c>
    </row>
    <row r="609" spans="1:7" x14ac:dyDescent="0.15">
      <c r="A609" s="16" t="s">
        <v>2021</v>
      </c>
      <c r="B609" t="s">
        <v>1954</v>
      </c>
      <c r="C609" t="s">
        <v>2022</v>
      </c>
      <c r="D609" t="s">
        <v>6094</v>
      </c>
      <c r="E609" s="18">
        <v>12225</v>
      </c>
      <c r="F609" t="s">
        <v>1955</v>
      </c>
      <c r="G609" t="s">
        <v>2023</v>
      </c>
    </row>
    <row r="610" spans="1:7" x14ac:dyDescent="0.15">
      <c r="A610" s="16" t="s">
        <v>2024</v>
      </c>
      <c r="B610" t="s">
        <v>1954</v>
      </c>
      <c r="C610" t="s">
        <v>2025</v>
      </c>
      <c r="D610" t="s">
        <v>6095</v>
      </c>
      <c r="E610" s="18">
        <v>12226</v>
      </c>
      <c r="F610" t="s">
        <v>1955</v>
      </c>
      <c r="G610" t="s">
        <v>2026</v>
      </c>
    </row>
    <row r="611" spans="1:7" x14ac:dyDescent="0.15">
      <c r="A611" s="16" t="s">
        <v>2027</v>
      </c>
      <c r="B611" t="s">
        <v>1954</v>
      </c>
      <c r="C611" t="s">
        <v>2028</v>
      </c>
      <c r="D611" t="s">
        <v>6096</v>
      </c>
      <c r="E611" s="18">
        <v>12227</v>
      </c>
      <c r="F611" t="s">
        <v>1955</v>
      </c>
      <c r="G611" t="s">
        <v>2029</v>
      </c>
    </row>
    <row r="612" spans="1:7" x14ac:dyDescent="0.15">
      <c r="A612" s="16" t="s">
        <v>2030</v>
      </c>
      <c r="B612" t="s">
        <v>1954</v>
      </c>
      <c r="C612" t="s">
        <v>2031</v>
      </c>
      <c r="D612" t="s">
        <v>6097</v>
      </c>
      <c r="E612" s="18">
        <v>12228</v>
      </c>
      <c r="F612" t="s">
        <v>1955</v>
      </c>
      <c r="G612" t="s">
        <v>2032</v>
      </c>
    </row>
    <row r="613" spans="1:7" x14ac:dyDescent="0.15">
      <c r="A613" s="16" t="s">
        <v>2033</v>
      </c>
      <c r="B613" t="s">
        <v>1954</v>
      </c>
      <c r="C613" t="s">
        <v>2034</v>
      </c>
      <c r="D613" t="s">
        <v>6098</v>
      </c>
      <c r="E613" s="18">
        <v>12229</v>
      </c>
      <c r="F613" t="s">
        <v>1955</v>
      </c>
      <c r="G613" t="s">
        <v>2035</v>
      </c>
    </row>
    <row r="614" spans="1:7" x14ac:dyDescent="0.15">
      <c r="A614" s="16" t="s">
        <v>2036</v>
      </c>
      <c r="B614" t="s">
        <v>1954</v>
      </c>
      <c r="C614" t="s">
        <v>2037</v>
      </c>
      <c r="D614" t="s">
        <v>6099</v>
      </c>
      <c r="E614" s="18">
        <v>12230</v>
      </c>
      <c r="F614" t="s">
        <v>1955</v>
      </c>
      <c r="G614" t="s">
        <v>2038</v>
      </c>
    </row>
    <row r="615" spans="1:7" x14ac:dyDescent="0.15">
      <c r="A615" s="16" t="s">
        <v>2039</v>
      </c>
      <c r="B615" t="s">
        <v>1954</v>
      </c>
      <c r="C615" t="s">
        <v>2040</v>
      </c>
      <c r="D615" t="s">
        <v>6100</v>
      </c>
      <c r="E615" s="18">
        <v>12231</v>
      </c>
      <c r="F615" t="s">
        <v>1955</v>
      </c>
      <c r="G615" t="s">
        <v>2041</v>
      </c>
    </row>
    <row r="616" spans="1:7" x14ac:dyDescent="0.15">
      <c r="A616" s="16" t="s">
        <v>2042</v>
      </c>
      <c r="B616" t="s">
        <v>1954</v>
      </c>
      <c r="C616" t="s">
        <v>2043</v>
      </c>
      <c r="D616" t="s">
        <v>6101</v>
      </c>
      <c r="E616" s="18">
        <v>12232</v>
      </c>
      <c r="F616" t="s">
        <v>1955</v>
      </c>
      <c r="G616" t="s">
        <v>2044</v>
      </c>
    </row>
    <row r="617" spans="1:7" x14ac:dyDescent="0.15">
      <c r="A617" s="16" t="s">
        <v>2045</v>
      </c>
      <c r="B617" t="s">
        <v>1954</v>
      </c>
      <c r="C617" t="s">
        <v>2046</v>
      </c>
      <c r="D617" t="s">
        <v>6102</v>
      </c>
      <c r="E617" s="18">
        <v>12233</v>
      </c>
      <c r="F617" t="s">
        <v>1955</v>
      </c>
      <c r="G617" t="s">
        <v>2047</v>
      </c>
    </row>
    <row r="618" spans="1:7" x14ac:dyDescent="0.15">
      <c r="A618" s="16" t="s">
        <v>2048</v>
      </c>
      <c r="B618" t="s">
        <v>1954</v>
      </c>
      <c r="C618" t="s">
        <v>2049</v>
      </c>
      <c r="D618" t="s">
        <v>6103</v>
      </c>
      <c r="E618" s="18">
        <v>12234</v>
      </c>
      <c r="F618" t="s">
        <v>1955</v>
      </c>
      <c r="G618" t="s">
        <v>2050</v>
      </c>
    </row>
    <row r="619" spans="1:7" x14ac:dyDescent="0.15">
      <c r="A619" s="16" t="s">
        <v>2051</v>
      </c>
      <c r="B619" t="s">
        <v>1954</v>
      </c>
      <c r="C619" t="s">
        <v>2052</v>
      </c>
      <c r="D619" t="s">
        <v>6104</v>
      </c>
      <c r="E619" s="18">
        <v>12235</v>
      </c>
      <c r="F619" t="s">
        <v>1955</v>
      </c>
      <c r="G619" t="s">
        <v>2053</v>
      </c>
    </row>
    <row r="620" spans="1:7" x14ac:dyDescent="0.15">
      <c r="A620" s="16" t="s">
        <v>2054</v>
      </c>
      <c r="B620" t="s">
        <v>1954</v>
      </c>
      <c r="C620" t="s">
        <v>2055</v>
      </c>
      <c r="D620" t="s">
        <v>6105</v>
      </c>
      <c r="E620" s="18">
        <v>12236</v>
      </c>
      <c r="F620" t="s">
        <v>1955</v>
      </c>
      <c r="G620" t="s">
        <v>2056</v>
      </c>
    </row>
    <row r="621" spans="1:7" x14ac:dyDescent="0.15">
      <c r="A621" s="16" t="s">
        <v>2057</v>
      </c>
      <c r="B621" t="s">
        <v>1954</v>
      </c>
      <c r="C621" t="s">
        <v>2058</v>
      </c>
      <c r="D621" t="s">
        <v>6106</v>
      </c>
      <c r="E621" s="18">
        <v>12237</v>
      </c>
      <c r="F621" t="s">
        <v>1955</v>
      </c>
      <c r="G621" t="s">
        <v>2059</v>
      </c>
    </row>
    <row r="622" spans="1:7" x14ac:dyDescent="0.15">
      <c r="A622" s="16" t="s">
        <v>2060</v>
      </c>
      <c r="B622" t="s">
        <v>1954</v>
      </c>
      <c r="C622" t="s">
        <v>2061</v>
      </c>
      <c r="D622" t="s">
        <v>6107</v>
      </c>
      <c r="E622" s="18">
        <v>12238</v>
      </c>
      <c r="F622" t="s">
        <v>1955</v>
      </c>
      <c r="G622" t="s">
        <v>2062</v>
      </c>
    </row>
    <row r="623" spans="1:7" x14ac:dyDescent="0.15">
      <c r="A623" s="16" t="s">
        <v>2063</v>
      </c>
      <c r="B623" t="s">
        <v>1954</v>
      </c>
      <c r="C623" t="s">
        <v>2064</v>
      </c>
      <c r="D623" t="s">
        <v>6108</v>
      </c>
      <c r="E623" s="18">
        <v>12239</v>
      </c>
      <c r="F623" t="s">
        <v>1955</v>
      </c>
      <c r="G623" t="s">
        <v>2065</v>
      </c>
    </row>
    <row r="624" spans="1:7" x14ac:dyDescent="0.15">
      <c r="A624" s="16" t="s">
        <v>2066</v>
      </c>
      <c r="B624" t="s">
        <v>1954</v>
      </c>
      <c r="C624" t="s">
        <v>2067</v>
      </c>
      <c r="D624" t="s">
        <v>6109</v>
      </c>
      <c r="E624" s="18">
        <v>12322</v>
      </c>
      <c r="F624" t="s">
        <v>1955</v>
      </c>
      <c r="G624" t="s">
        <v>2068</v>
      </c>
    </row>
    <row r="625" spans="1:7" x14ac:dyDescent="0.15">
      <c r="A625" s="16" t="s">
        <v>2069</v>
      </c>
      <c r="B625" t="s">
        <v>1954</v>
      </c>
      <c r="C625" t="s">
        <v>2070</v>
      </c>
      <c r="D625" t="s">
        <v>6110</v>
      </c>
      <c r="E625" s="18">
        <v>12329</v>
      </c>
      <c r="F625" t="s">
        <v>1955</v>
      </c>
      <c r="G625" t="s">
        <v>2071</v>
      </c>
    </row>
    <row r="626" spans="1:7" x14ac:dyDescent="0.15">
      <c r="A626" s="16" t="s">
        <v>2072</v>
      </c>
      <c r="B626" t="s">
        <v>1954</v>
      </c>
      <c r="C626" t="s">
        <v>2073</v>
      </c>
      <c r="D626" t="s">
        <v>6111</v>
      </c>
      <c r="E626" s="18">
        <v>12342</v>
      </c>
      <c r="F626" t="s">
        <v>1955</v>
      </c>
      <c r="G626" t="s">
        <v>2074</v>
      </c>
    </row>
    <row r="627" spans="1:7" x14ac:dyDescent="0.15">
      <c r="A627" s="16" t="s">
        <v>2075</v>
      </c>
      <c r="B627" t="s">
        <v>1954</v>
      </c>
      <c r="C627" t="s">
        <v>2076</v>
      </c>
      <c r="D627" t="s">
        <v>6112</v>
      </c>
      <c r="E627" s="18">
        <v>12347</v>
      </c>
      <c r="F627" t="s">
        <v>1955</v>
      </c>
      <c r="G627" t="s">
        <v>2077</v>
      </c>
    </row>
    <row r="628" spans="1:7" x14ac:dyDescent="0.15">
      <c r="A628" s="16" t="s">
        <v>2078</v>
      </c>
      <c r="B628" t="s">
        <v>1954</v>
      </c>
      <c r="C628" t="s">
        <v>2079</v>
      </c>
      <c r="D628" t="s">
        <v>6113</v>
      </c>
      <c r="E628" s="18">
        <v>12349</v>
      </c>
      <c r="F628" t="s">
        <v>1955</v>
      </c>
      <c r="G628" t="s">
        <v>2080</v>
      </c>
    </row>
    <row r="629" spans="1:7" x14ac:dyDescent="0.15">
      <c r="A629" s="16" t="s">
        <v>2081</v>
      </c>
      <c r="B629" t="s">
        <v>1954</v>
      </c>
      <c r="C629" t="s">
        <v>2082</v>
      </c>
      <c r="D629" t="s">
        <v>6114</v>
      </c>
      <c r="E629" s="18">
        <v>12403</v>
      </c>
      <c r="F629" t="s">
        <v>1955</v>
      </c>
      <c r="G629" t="s">
        <v>2083</v>
      </c>
    </row>
    <row r="630" spans="1:7" x14ac:dyDescent="0.15">
      <c r="A630" s="16" t="s">
        <v>2084</v>
      </c>
      <c r="B630" t="s">
        <v>1954</v>
      </c>
      <c r="C630" t="s">
        <v>2085</v>
      </c>
      <c r="D630" t="s">
        <v>6115</v>
      </c>
      <c r="E630" s="18">
        <v>12409</v>
      </c>
      <c r="F630" t="s">
        <v>1955</v>
      </c>
      <c r="G630" t="s">
        <v>2086</v>
      </c>
    </row>
    <row r="631" spans="1:7" x14ac:dyDescent="0.15">
      <c r="A631" s="16" t="s">
        <v>2087</v>
      </c>
      <c r="B631" t="s">
        <v>1954</v>
      </c>
      <c r="C631" t="s">
        <v>2088</v>
      </c>
      <c r="D631" t="s">
        <v>6116</v>
      </c>
      <c r="E631" s="18">
        <v>12410</v>
      </c>
      <c r="F631" t="s">
        <v>1955</v>
      </c>
      <c r="G631" t="s">
        <v>2089</v>
      </c>
    </row>
    <row r="632" spans="1:7" x14ac:dyDescent="0.15">
      <c r="A632" s="16" t="s">
        <v>2090</v>
      </c>
      <c r="B632" t="s">
        <v>1954</v>
      </c>
      <c r="C632" t="s">
        <v>2091</v>
      </c>
      <c r="D632" t="s">
        <v>6117</v>
      </c>
      <c r="E632" s="18">
        <v>12421</v>
      </c>
      <c r="F632" t="s">
        <v>1955</v>
      </c>
      <c r="G632" t="s">
        <v>2092</v>
      </c>
    </row>
    <row r="633" spans="1:7" x14ac:dyDescent="0.15">
      <c r="A633" s="16" t="s">
        <v>2093</v>
      </c>
      <c r="B633" t="s">
        <v>1954</v>
      </c>
      <c r="C633" t="s">
        <v>2094</v>
      </c>
      <c r="D633" t="s">
        <v>6118</v>
      </c>
      <c r="E633" s="18">
        <v>12422</v>
      </c>
      <c r="F633" t="s">
        <v>1955</v>
      </c>
      <c r="G633" t="s">
        <v>2095</v>
      </c>
    </row>
    <row r="634" spans="1:7" x14ac:dyDescent="0.15">
      <c r="A634" s="16" t="s">
        <v>2096</v>
      </c>
      <c r="B634" t="s">
        <v>1954</v>
      </c>
      <c r="C634" t="s">
        <v>2097</v>
      </c>
      <c r="D634" t="s">
        <v>6119</v>
      </c>
      <c r="E634" s="18">
        <v>12423</v>
      </c>
      <c r="F634" t="s">
        <v>1955</v>
      </c>
      <c r="G634" t="s">
        <v>2098</v>
      </c>
    </row>
    <row r="635" spans="1:7" x14ac:dyDescent="0.15">
      <c r="A635" s="16" t="s">
        <v>2099</v>
      </c>
      <c r="B635" t="s">
        <v>1954</v>
      </c>
      <c r="C635" t="s">
        <v>2100</v>
      </c>
      <c r="D635" t="s">
        <v>6120</v>
      </c>
      <c r="E635" s="18">
        <v>12424</v>
      </c>
      <c r="F635" t="s">
        <v>1955</v>
      </c>
      <c r="G635" t="s">
        <v>2101</v>
      </c>
    </row>
    <row r="636" spans="1:7" x14ac:dyDescent="0.15">
      <c r="A636" s="16" t="s">
        <v>2102</v>
      </c>
      <c r="B636" t="s">
        <v>1954</v>
      </c>
      <c r="C636" t="s">
        <v>2103</v>
      </c>
      <c r="D636" t="s">
        <v>6121</v>
      </c>
      <c r="E636" s="18">
        <v>12426</v>
      </c>
      <c r="F636" t="s">
        <v>1955</v>
      </c>
      <c r="G636" t="s">
        <v>2104</v>
      </c>
    </row>
    <row r="637" spans="1:7" x14ac:dyDescent="0.15">
      <c r="A637" s="16" t="s">
        <v>2105</v>
      </c>
      <c r="B637" t="s">
        <v>1954</v>
      </c>
      <c r="C637" t="s">
        <v>2106</v>
      </c>
      <c r="D637" t="s">
        <v>6122</v>
      </c>
      <c r="E637" s="18">
        <v>12427</v>
      </c>
      <c r="F637" t="s">
        <v>1955</v>
      </c>
      <c r="G637" t="s">
        <v>2107</v>
      </c>
    </row>
    <row r="638" spans="1:7" x14ac:dyDescent="0.15">
      <c r="A638" s="16" t="s">
        <v>2108</v>
      </c>
      <c r="B638" t="s">
        <v>1954</v>
      </c>
      <c r="C638" t="s">
        <v>2109</v>
      </c>
      <c r="D638" t="s">
        <v>6123</v>
      </c>
      <c r="E638" s="18">
        <v>12441</v>
      </c>
      <c r="F638" t="s">
        <v>1955</v>
      </c>
      <c r="G638" t="s">
        <v>2110</v>
      </c>
    </row>
    <row r="639" spans="1:7" x14ac:dyDescent="0.15">
      <c r="A639" s="16" t="s">
        <v>2111</v>
      </c>
      <c r="B639" t="s">
        <v>1954</v>
      </c>
      <c r="C639" t="s">
        <v>2112</v>
      </c>
      <c r="D639" t="s">
        <v>6124</v>
      </c>
      <c r="E639" s="18">
        <v>12443</v>
      </c>
      <c r="F639" t="s">
        <v>1955</v>
      </c>
      <c r="G639" t="s">
        <v>2113</v>
      </c>
    </row>
    <row r="640" spans="1:7" x14ac:dyDescent="0.15">
      <c r="A640" s="16" t="s">
        <v>2114</v>
      </c>
      <c r="B640" t="s">
        <v>1954</v>
      </c>
      <c r="C640" t="s">
        <v>2115</v>
      </c>
      <c r="D640" t="s">
        <v>6125</v>
      </c>
      <c r="E640" s="18">
        <v>12463</v>
      </c>
      <c r="F640" t="s">
        <v>1955</v>
      </c>
      <c r="G640" t="s">
        <v>2116</v>
      </c>
    </row>
    <row r="641" spans="1:7" x14ac:dyDescent="0.15">
      <c r="A641" s="16" t="s">
        <v>2117</v>
      </c>
      <c r="B641" t="s">
        <v>2118</v>
      </c>
      <c r="E641" s="18">
        <v>13000</v>
      </c>
      <c r="F641" t="s">
        <v>2119</v>
      </c>
    </row>
    <row r="642" spans="1:7" x14ac:dyDescent="0.15">
      <c r="A642" s="16" t="s">
        <v>2120</v>
      </c>
      <c r="B642" t="s">
        <v>2118</v>
      </c>
      <c r="C642" t="s">
        <v>2121</v>
      </c>
      <c r="D642" t="s">
        <v>6126</v>
      </c>
      <c r="E642" s="18">
        <v>13101</v>
      </c>
      <c r="F642" t="s">
        <v>2119</v>
      </c>
      <c r="G642" t="s">
        <v>2122</v>
      </c>
    </row>
    <row r="643" spans="1:7" x14ac:dyDescent="0.15">
      <c r="A643" s="16" t="s">
        <v>2123</v>
      </c>
      <c r="B643" t="s">
        <v>2118</v>
      </c>
      <c r="C643" t="s">
        <v>2124</v>
      </c>
      <c r="D643" t="s">
        <v>6127</v>
      </c>
      <c r="E643" s="18">
        <v>13102</v>
      </c>
      <c r="F643" t="s">
        <v>2119</v>
      </c>
      <c r="G643" t="s">
        <v>2125</v>
      </c>
    </row>
    <row r="644" spans="1:7" x14ac:dyDescent="0.15">
      <c r="A644" s="16" t="s">
        <v>2126</v>
      </c>
      <c r="B644" t="s">
        <v>2118</v>
      </c>
      <c r="C644" t="s">
        <v>2127</v>
      </c>
      <c r="D644" t="s">
        <v>6128</v>
      </c>
      <c r="E644" s="18">
        <v>13103</v>
      </c>
      <c r="F644" t="s">
        <v>2119</v>
      </c>
      <c r="G644" t="s">
        <v>2128</v>
      </c>
    </row>
    <row r="645" spans="1:7" x14ac:dyDescent="0.15">
      <c r="A645" s="16" t="s">
        <v>2129</v>
      </c>
      <c r="B645" t="s">
        <v>2118</v>
      </c>
      <c r="C645" t="s">
        <v>2130</v>
      </c>
      <c r="D645" t="s">
        <v>6129</v>
      </c>
      <c r="E645" s="18">
        <v>13104</v>
      </c>
      <c r="F645" t="s">
        <v>2119</v>
      </c>
      <c r="G645" t="s">
        <v>2131</v>
      </c>
    </row>
    <row r="646" spans="1:7" x14ac:dyDescent="0.15">
      <c r="A646" s="16" t="s">
        <v>2132</v>
      </c>
      <c r="B646" t="s">
        <v>2118</v>
      </c>
      <c r="C646" t="s">
        <v>2133</v>
      </c>
      <c r="D646" t="s">
        <v>6130</v>
      </c>
      <c r="E646" s="18">
        <v>13105</v>
      </c>
      <c r="F646" t="s">
        <v>2119</v>
      </c>
      <c r="G646" t="s">
        <v>2134</v>
      </c>
    </row>
    <row r="647" spans="1:7" x14ac:dyDescent="0.15">
      <c r="A647" s="16" t="s">
        <v>2135</v>
      </c>
      <c r="B647" t="s">
        <v>2118</v>
      </c>
      <c r="C647" t="s">
        <v>2136</v>
      </c>
      <c r="D647" t="s">
        <v>6131</v>
      </c>
      <c r="E647" s="18">
        <v>13106</v>
      </c>
      <c r="F647" t="s">
        <v>2119</v>
      </c>
      <c r="G647" t="s">
        <v>2137</v>
      </c>
    </row>
    <row r="648" spans="1:7" x14ac:dyDescent="0.15">
      <c r="A648" s="16" t="s">
        <v>2138</v>
      </c>
      <c r="B648" t="s">
        <v>2118</v>
      </c>
      <c r="C648" t="s">
        <v>2139</v>
      </c>
      <c r="D648" t="s">
        <v>6132</v>
      </c>
      <c r="E648" s="18">
        <v>13107</v>
      </c>
      <c r="F648" t="s">
        <v>2119</v>
      </c>
      <c r="G648" t="s">
        <v>2140</v>
      </c>
    </row>
    <row r="649" spans="1:7" x14ac:dyDescent="0.15">
      <c r="A649" s="16" t="s">
        <v>2141</v>
      </c>
      <c r="B649" t="s">
        <v>2118</v>
      </c>
      <c r="C649" t="s">
        <v>2142</v>
      </c>
      <c r="D649" t="s">
        <v>6133</v>
      </c>
      <c r="E649" s="18">
        <v>13108</v>
      </c>
      <c r="F649" t="s">
        <v>2119</v>
      </c>
      <c r="G649" t="s">
        <v>2143</v>
      </c>
    </row>
    <row r="650" spans="1:7" x14ac:dyDescent="0.15">
      <c r="A650" s="16" t="s">
        <v>2144</v>
      </c>
      <c r="B650" t="s">
        <v>2118</v>
      </c>
      <c r="C650" t="s">
        <v>2145</v>
      </c>
      <c r="D650" t="s">
        <v>6134</v>
      </c>
      <c r="E650" s="18">
        <v>13109</v>
      </c>
      <c r="F650" t="s">
        <v>2119</v>
      </c>
      <c r="G650" t="s">
        <v>2146</v>
      </c>
    </row>
    <row r="651" spans="1:7" x14ac:dyDescent="0.15">
      <c r="A651" s="16" t="s">
        <v>2147</v>
      </c>
      <c r="B651" t="s">
        <v>2118</v>
      </c>
      <c r="C651" t="s">
        <v>2148</v>
      </c>
      <c r="D651" t="s">
        <v>6135</v>
      </c>
      <c r="E651" s="18">
        <v>13110</v>
      </c>
      <c r="F651" t="s">
        <v>2119</v>
      </c>
      <c r="G651" t="s">
        <v>2149</v>
      </c>
    </row>
    <row r="652" spans="1:7" x14ac:dyDescent="0.15">
      <c r="A652" s="16" t="s">
        <v>2150</v>
      </c>
      <c r="B652" t="s">
        <v>2118</v>
      </c>
      <c r="C652" t="s">
        <v>2151</v>
      </c>
      <c r="D652" t="s">
        <v>6136</v>
      </c>
      <c r="E652" s="18">
        <v>13111</v>
      </c>
      <c r="F652" t="s">
        <v>2119</v>
      </c>
      <c r="G652" t="s">
        <v>2152</v>
      </c>
    </row>
    <row r="653" spans="1:7" x14ac:dyDescent="0.15">
      <c r="A653" s="16" t="s">
        <v>2153</v>
      </c>
      <c r="B653" t="s">
        <v>2118</v>
      </c>
      <c r="C653" t="s">
        <v>2154</v>
      </c>
      <c r="D653" t="s">
        <v>6137</v>
      </c>
      <c r="E653" s="18">
        <v>13112</v>
      </c>
      <c r="F653" t="s">
        <v>2119</v>
      </c>
      <c r="G653" t="s">
        <v>2155</v>
      </c>
    </row>
    <row r="654" spans="1:7" x14ac:dyDescent="0.15">
      <c r="A654" s="16" t="s">
        <v>2156</v>
      </c>
      <c r="B654" t="s">
        <v>2118</v>
      </c>
      <c r="C654" t="s">
        <v>2157</v>
      </c>
      <c r="D654" t="s">
        <v>6138</v>
      </c>
      <c r="E654" s="18">
        <v>13113</v>
      </c>
      <c r="F654" t="s">
        <v>2119</v>
      </c>
      <c r="G654" t="s">
        <v>2158</v>
      </c>
    </row>
    <row r="655" spans="1:7" x14ac:dyDescent="0.15">
      <c r="A655" s="16" t="s">
        <v>2159</v>
      </c>
      <c r="B655" t="s">
        <v>2118</v>
      </c>
      <c r="C655" t="s">
        <v>2160</v>
      </c>
      <c r="D655" t="s">
        <v>6139</v>
      </c>
      <c r="E655" s="18">
        <v>13114</v>
      </c>
      <c r="F655" t="s">
        <v>2119</v>
      </c>
      <c r="G655" t="s">
        <v>2161</v>
      </c>
    </row>
    <row r="656" spans="1:7" x14ac:dyDescent="0.15">
      <c r="A656" s="16" t="s">
        <v>2162</v>
      </c>
      <c r="B656" t="s">
        <v>2118</v>
      </c>
      <c r="C656" t="s">
        <v>2163</v>
      </c>
      <c r="D656" t="s">
        <v>6140</v>
      </c>
      <c r="E656" s="18">
        <v>13115</v>
      </c>
      <c r="F656" t="s">
        <v>2119</v>
      </c>
      <c r="G656" t="s">
        <v>2164</v>
      </c>
    </row>
    <row r="657" spans="1:7" x14ac:dyDescent="0.15">
      <c r="A657" s="16" t="s">
        <v>2165</v>
      </c>
      <c r="B657" t="s">
        <v>2118</v>
      </c>
      <c r="C657" t="s">
        <v>2166</v>
      </c>
      <c r="D657" t="s">
        <v>6141</v>
      </c>
      <c r="E657" s="18">
        <v>13116</v>
      </c>
      <c r="F657" t="s">
        <v>2119</v>
      </c>
      <c r="G657" t="s">
        <v>2167</v>
      </c>
    </row>
    <row r="658" spans="1:7" x14ac:dyDescent="0.15">
      <c r="A658" s="16" t="s">
        <v>2168</v>
      </c>
      <c r="B658" t="s">
        <v>2118</v>
      </c>
      <c r="C658" t="s">
        <v>2169</v>
      </c>
      <c r="D658" t="s">
        <v>6142</v>
      </c>
      <c r="E658" s="18">
        <v>13117</v>
      </c>
      <c r="F658" t="s">
        <v>2119</v>
      </c>
      <c r="G658" t="s">
        <v>2170</v>
      </c>
    </row>
    <row r="659" spans="1:7" x14ac:dyDescent="0.15">
      <c r="A659" s="16" t="s">
        <v>2171</v>
      </c>
      <c r="B659" t="s">
        <v>2118</v>
      </c>
      <c r="C659" t="s">
        <v>2172</v>
      </c>
      <c r="D659" t="s">
        <v>6143</v>
      </c>
      <c r="E659" s="18">
        <v>13118</v>
      </c>
      <c r="F659" t="s">
        <v>2119</v>
      </c>
      <c r="G659" t="s">
        <v>2173</v>
      </c>
    </row>
    <row r="660" spans="1:7" x14ac:dyDescent="0.15">
      <c r="A660" s="16" t="s">
        <v>2174</v>
      </c>
      <c r="B660" t="s">
        <v>2118</v>
      </c>
      <c r="C660" t="s">
        <v>2175</v>
      </c>
      <c r="D660" t="s">
        <v>6144</v>
      </c>
      <c r="E660" s="18">
        <v>13119</v>
      </c>
      <c r="F660" t="s">
        <v>2119</v>
      </c>
      <c r="G660" t="s">
        <v>2176</v>
      </c>
    </row>
    <row r="661" spans="1:7" x14ac:dyDescent="0.15">
      <c r="A661" s="16" t="s">
        <v>2177</v>
      </c>
      <c r="B661" t="s">
        <v>2118</v>
      </c>
      <c r="C661" t="s">
        <v>2178</v>
      </c>
      <c r="D661" t="s">
        <v>6145</v>
      </c>
      <c r="E661" s="18">
        <v>13120</v>
      </c>
      <c r="F661" t="s">
        <v>2119</v>
      </c>
      <c r="G661" t="s">
        <v>2179</v>
      </c>
    </row>
    <row r="662" spans="1:7" x14ac:dyDescent="0.15">
      <c r="A662" s="16" t="s">
        <v>2180</v>
      </c>
      <c r="B662" t="s">
        <v>2118</v>
      </c>
      <c r="C662" t="s">
        <v>2181</v>
      </c>
      <c r="D662" t="s">
        <v>6146</v>
      </c>
      <c r="E662" s="18">
        <v>13121</v>
      </c>
      <c r="F662" t="s">
        <v>2119</v>
      </c>
      <c r="G662" t="s">
        <v>2182</v>
      </c>
    </row>
    <row r="663" spans="1:7" x14ac:dyDescent="0.15">
      <c r="A663" s="16" t="s">
        <v>2183</v>
      </c>
      <c r="B663" t="s">
        <v>2118</v>
      </c>
      <c r="C663" t="s">
        <v>2184</v>
      </c>
      <c r="D663" t="s">
        <v>6147</v>
      </c>
      <c r="E663" s="18">
        <v>13122</v>
      </c>
      <c r="F663" t="s">
        <v>2119</v>
      </c>
      <c r="G663" t="s">
        <v>2185</v>
      </c>
    </row>
    <row r="664" spans="1:7" x14ac:dyDescent="0.15">
      <c r="A664" s="16" t="s">
        <v>2186</v>
      </c>
      <c r="B664" t="s">
        <v>2118</v>
      </c>
      <c r="C664" t="s">
        <v>2187</v>
      </c>
      <c r="D664" t="s">
        <v>6148</v>
      </c>
      <c r="E664" s="18">
        <v>13123</v>
      </c>
      <c r="F664" t="s">
        <v>2119</v>
      </c>
      <c r="G664" t="s">
        <v>2188</v>
      </c>
    </row>
    <row r="665" spans="1:7" x14ac:dyDescent="0.15">
      <c r="A665" s="16" t="s">
        <v>2189</v>
      </c>
      <c r="B665" t="s">
        <v>2118</v>
      </c>
      <c r="C665" t="s">
        <v>2190</v>
      </c>
      <c r="D665" t="s">
        <v>6149</v>
      </c>
      <c r="E665" s="18">
        <v>13201</v>
      </c>
      <c r="F665" t="s">
        <v>2119</v>
      </c>
      <c r="G665" t="s">
        <v>2191</v>
      </c>
    </row>
    <row r="666" spans="1:7" x14ac:dyDescent="0.15">
      <c r="A666" s="16" t="s">
        <v>2192</v>
      </c>
      <c r="B666" t="s">
        <v>2118</v>
      </c>
      <c r="C666" t="s">
        <v>2193</v>
      </c>
      <c r="D666" t="s">
        <v>6150</v>
      </c>
      <c r="E666" s="18">
        <v>13202</v>
      </c>
      <c r="F666" t="s">
        <v>2119</v>
      </c>
      <c r="G666" t="s">
        <v>2194</v>
      </c>
    </row>
    <row r="667" spans="1:7" x14ac:dyDescent="0.15">
      <c r="A667" s="16" t="s">
        <v>2195</v>
      </c>
      <c r="B667" t="s">
        <v>2118</v>
      </c>
      <c r="C667" t="s">
        <v>2196</v>
      </c>
      <c r="D667" t="s">
        <v>6151</v>
      </c>
      <c r="E667" s="18">
        <v>13203</v>
      </c>
      <c r="F667" t="s">
        <v>2119</v>
      </c>
      <c r="G667" t="s">
        <v>2197</v>
      </c>
    </row>
    <row r="668" spans="1:7" x14ac:dyDescent="0.15">
      <c r="A668" s="16" t="s">
        <v>2198</v>
      </c>
      <c r="B668" t="s">
        <v>2118</v>
      </c>
      <c r="C668" t="s">
        <v>2199</v>
      </c>
      <c r="D668" t="s">
        <v>6152</v>
      </c>
      <c r="E668" s="18">
        <v>13204</v>
      </c>
      <c r="F668" t="s">
        <v>2119</v>
      </c>
      <c r="G668" t="s">
        <v>2200</v>
      </c>
    </row>
    <row r="669" spans="1:7" x14ac:dyDescent="0.15">
      <c r="A669" s="16" t="s">
        <v>2201</v>
      </c>
      <c r="B669" t="s">
        <v>2118</v>
      </c>
      <c r="C669" t="s">
        <v>2202</v>
      </c>
      <c r="D669" t="s">
        <v>6153</v>
      </c>
      <c r="E669" s="18">
        <v>13205</v>
      </c>
      <c r="F669" t="s">
        <v>2119</v>
      </c>
      <c r="G669" t="s">
        <v>2203</v>
      </c>
    </row>
    <row r="670" spans="1:7" x14ac:dyDescent="0.15">
      <c r="A670" s="16" t="s">
        <v>2204</v>
      </c>
      <c r="B670" t="s">
        <v>2118</v>
      </c>
      <c r="C670" t="s">
        <v>2205</v>
      </c>
      <c r="D670" t="s">
        <v>6154</v>
      </c>
      <c r="E670" s="18">
        <v>13206</v>
      </c>
      <c r="F670" t="s">
        <v>2119</v>
      </c>
      <c r="G670" t="s">
        <v>2206</v>
      </c>
    </row>
    <row r="671" spans="1:7" x14ac:dyDescent="0.15">
      <c r="A671" s="16" t="s">
        <v>2207</v>
      </c>
      <c r="B671" t="s">
        <v>2118</v>
      </c>
      <c r="C671" t="s">
        <v>2208</v>
      </c>
      <c r="D671" t="s">
        <v>6155</v>
      </c>
      <c r="E671" s="18">
        <v>13207</v>
      </c>
      <c r="F671" t="s">
        <v>2119</v>
      </c>
      <c r="G671" t="s">
        <v>2209</v>
      </c>
    </row>
    <row r="672" spans="1:7" x14ac:dyDescent="0.15">
      <c r="A672" s="16" t="s">
        <v>2210</v>
      </c>
      <c r="B672" t="s">
        <v>2118</v>
      </c>
      <c r="C672" t="s">
        <v>2211</v>
      </c>
      <c r="D672" t="s">
        <v>6156</v>
      </c>
      <c r="E672" s="18">
        <v>13208</v>
      </c>
      <c r="F672" t="s">
        <v>2119</v>
      </c>
      <c r="G672" t="s">
        <v>2212</v>
      </c>
    </row>
    <row r="673" spans="1:7" x14ac:dyDescent="0.15">
      <c r="A673" s="16" t="s">
        <v>2213</v>
      </c>
      <c r="B673" t="s">
        <v>2118</v>
      </c>
      <c r="C673" t="s">
        <v>2214</v>
      </c>
      <c r="D673" t="s">
        <v>6157</v>
      </c>
      <c r="E673" s="18">
        <v>13209</v>
      </c>
      <c r="F673" t="s">
        <v>2119</v>
      </c>
      <c r="G673" t="s">
        <v>2215</v>
      </c>
    </row>
    <row r="674" spans="1:7" x14ac:dyDescent="0.15">
      <c r="A674" s="16" t="s">
        <v>2216</v>
      </c>
      <c r="B674" t="s">
        <v>2118</v>
      </c>
      <c r="C674" t="s">
        <v>2217</v>
      </c>
      <c r="D674" t="s">
        <v>6158</v>
      </c>
      <c r="E674" s="18">
        <v>13210</v>
      </c>
      <c r="F674" t="s">
        <v>2119</v>
      </c>
      <c r="G674" t="s">
        <v>2218</v>
      </c>
    </row>
    <row r="675" spans="1:7" x14ac:dyDescent="0.15">
      <c r="A675" s="16" t="s">
        <v>2219</v>
      </c>
      <c r="B675" t="s">
        <v>2118</v>
      </c>
      <c r="C675" t="s">
        <v>2220</v>
      </c>
      <c r="D675" t="s">
        <v>6159</v>
      </c>
      <c r="E675" s="18">
        <v>13211</v>
      </c>
      <c r="F675" t="s">
        <v>2119</v>
      </c>
      <c r="G675" t="s">
        <v>2221</v>
      </c>
    </row>
    <row r="676" spans="1:7" x14ac:dyDescent="0.15">
      <c r="A676" s="16" t="s">
        <v>2222</v>
      </c>
      <c r="B676" t="s">
        <v>2118</v>
      </c>
      <c r="C676" t="s">
        <v>2223</v>
      </c>
      <c r="D676" t="s">
        <v>6160</v>
      </c>
      <c r="E676" s="18">
        <v>13212</v>
      </c>
      <c r="F676" t="s">
        <v>2119</v>
      </c>
      <c r="G676" t="s">
        <v>2224</v>
      </c>
    </row>
    <row r="677" spans="1:7" x14ac:dyDescent="0.15">
      <c r="A677" s="16" t="s">
        <v>2225</v>
      </c>
      <c r="B677" t="s">
        <v>2118</v>
      </c>
      <c r="C677" t="s">
        <v>2226</v>
      </c>
      <c r="D677" t="s">
        <v>6161</v>
      </c>
      <c r="E677" s="18">
        <v>13213</v>
      </c>
      <c r="F677" t="s">
        <v>2119</v>
      </c>
      <c r="G677" t="s">
        <v>2227</v>
      </c>
    </row>
    <row r="678" spans="1:7" x14ac:dyDescent="0.15">
      <c r="A678" s="16" t="s">
        <v>2228</v>
      </c>
      <c r="B678" t="s">
        <v>2118</v>
      </c>
      <c r="C678" t="s">
        <v>2229</v>
      </c>
      <c r="D678" t="s">
        <v>6162</v>
      </c>
      <c r="E678" s="18">
        <v>13214</v>
      </c>
      <c r="F678" t="s">
        <v>2119</v>
      </c>
      <c r="G678" t="s">
        <v>2230</v>
      </c>
    </row>
    <row r="679" spans="1:7" x14ac:dyDescent="0.15">
      <c r="A679" s="16" t="s">
        <v>2231</v>
      </c>
      <c r="B679" t="s">
        <v>2118</v>
      </c>
      <c r="C679" t="s">
        <v>2232</v>
      </c>
      <c r="D679" t="s">
        <v>6163</v>
      </c>
      <c r="E679" s="18">
        <v>13215</v>
      </c>
      <c r="F679" t="s">
        <v>2119</v>
      </c>
      <c r="G679" t="s">
        <v>2233</v>
      </c>
    </row>
    <row r="680" spans="1:7" x14ac:dyDescent="0.15">
      <c r="A680" s="16" t="s">
        <v>2234</v>
      </c>
      <c r="B680" t="s">
        <v>2118</v>
      </c>
      <c r="C680" t="s">
        <v>2235</v>
      </c>
      <c r="D680" t="s">
        <v>6164</v>
      </c>
      <c r="E680" s="18">
        <v>13218</v>
      </c>
      <c r="F680" t="s">
        <v>2119</v>
      </c>
      <c r="G680" t="s">
        <v>2236</v>
      </c>
    </row>
    <row r="681" spans="1:7" x14ac:dyDescent="0.15">
      <c r="A681" s="16" t="s">
        <v>2237</v>
      </c>
      <c r="B681" t="s">
        <v>2118</v>
      </c>
      <c r="C681" t="s">
        <v>2238</v>
      </c>
      <c r="D681" t="s">
        <v>6165</v>
      </c>
      <c r="E681" s="18">
        <v>13219</v>
      </c>
      <c r="F681" t="s">
        <v>2119</v>
      </c>
      <c r="G681" t="s">
        <v>2239</v>
      </c>
    </row>
    <row r="682" spans="1:7" x14ac:dyDescent="0.15">
      <c r="A682" s="16" t="s">
        <v>2240</v>
      </c>
      <c r="B682" t="s">
        <v>2118</v>
      </c>
      <c r="C682" t="s">
        <v>2241</v>
      </c>
      <c r="D682" t="s">
        <v>6166</v>
      </c>
      <c r="E682" s="18">
        <v>13220</v>
      </c>
      <c r="F682" t="s">
        <v>2119</v>
      </c>
      <c r="G682" t="s">
        <v>2242</v>
      </c>
    </row>
    <row r="683" spans="1:7" x14ac:dyDescent="0.15">
      <c r="A683" s="16" t="s">
        <v>2243</v>
      </c>
      <c r="B683" t="s">
        <v>2118</v>
      </c>
      <c r="C683" t="s">
        <v>2244</v>
      </c>
      <c r="D683" t="s">
        <v>6167</v>
      </c>
      <c r="E683" s="18">
        <v>13221</v>
      </c>
      <c r="F683" t="s">
        <v>2119</v>
      </c>
      <c r="G683" t="s">
        <v>2245</v>
      </c>
    </row>
    <row r="684" spans="1:7" x14ac:dyDescent="0.15">
      <c r="A684" s="16" t="s">
        <v>2246</v>
      </c>
      <c r="B684" t="s">
        <v>2118</v>
      </c>
      <c r="C684" t="s">
        <v>2247</v>
      </c>
      <c r="D684" t="s">
        <v>6168</v>
      </c>
      <c r="E684" s="18">
        <v>13222</v>
      </c>
      <c r="F684" t="s">
        <v>2119</v>
      </c>
      <c r="G684" t="s">
        <v>2248</v>
      </c>
    </row>
    <row r="685" spans="1:7" x14ac:dyDescent="0.15">
      <c r="A685" s="16" t="s">
        <v>2249</v>
      </c>
      <c r="B685" t="s">
        <v>2118</v>
      </c>
      <c r="C685" t="s">
        <v>2250</v>
      </c>
      <c r="D685" t="s">
        <v>6169</v>
      </c>
      <c r="E685" s="18">
        <v>13223</v>
      </c>
      <c r="F685" t="s">
        <v>2119</v>
      </c>
      <c r="G685" t="s">
        <v>2251</v>
      </c>
    </row>
    <row r="686" spans="1:7" x14ac:dyDescent="0.15">
      <c r="A686" s="16" t="s">
        <v>2252</v>
      </c>
      <c r="B686" t="s">
        <v>2118</v>
      </c>
      <c r="C686" t="s">
        <v>2253</v>
      </c>
      <c r="D686" t="s">
        <v>6170</v>
      </c>
      <c r="E686" s="18">
        <v>13224</v>
      </c>
      <c r="F686" t="s">
        <v>2119</v>
      </c>
      <c r="G686" t="s">
        <v>2254</v>
      </c>
    </row>
    <row r="687" spans="1:7" x14ac:dyDescent="0.15">
      <c r="A687" s="16" t="s">
        <v>2255</v>
      </c>
      <c r="B687" t="s">
        <v>2118</v>
      </c>
      <c r="C687" t="s">
        <v>2256</v>
      </c>
      <c r="D687" t="s">
        <v>6171</v>
      </c>
      <c r="E687" s="18">
        <v>13225</v>
      </c>
      <c r="F687" t="s">
        <v>2119</v>
      </c>
      <c r="G687" t="s">
        <v>2257</v>
      </c>
    </row>
    <row r="688" spans="1:7" x14ac:dyDescent="0.15">
      <c r="A688" s="16" t="s">
        <v>2258</v>
      </c>
      <c r="B688" t="s">
        <v>2118</v>
      </c>
      <c r="C688" t="s">
        <v>2259</v>
      </c>
      <c r="D688" t="s">
        <v>6172</v>
      </c>
      <c r="E688" s="18">
        <v>13227</v>
      </c>
      <c r="F688" t="s">
        <v>2119</v>
      </c>
      <c r="G688" t="s">
        <v>2260</v>
      </c>
    </row>
    <row r="689" spans="1:7" x14ac:dyDescent="0.15">
      <c r="A689" s="16" t="s">
        <v>2261</v>
      </c>
      <c r="B689" t="s">
        <v>2118</v>
      </c>
      <c r="C689" t="s">
        <v>2262</v>
      </c>
      <c r="D689" t="s">
        <v>6173</v>
      </c>
      <c r="E689" s="18">
        <v>13228</v>
      </c>
      <c r="F689" t="s">
        <v>2119</v>
      </c>
      <c r="G689" t="s">
        <v>2263</v>
      </c>
    </row>
    <row r="690" spans="1:7" x14ac:dyDescent="0.15">
      <c r="A690" s="16" t="s">
        <v>2264</v>
      </c>
      <c r="B690" t="s">
        <v>2118</v>
      </c>
      <c r="C690" t="s">
        <v>2265</v>
      </c>
      <c r="D690" t="s">
        <v>6174</v>
      </c>
      <c r="E690" s="18">
        <v>13229</v>
      </c>
      <c r="F690" t="s">
        <v>2119</v>
      </c>
      <c r="G690" t="s">
        <v>2266</v>
      </c>
    </row>
    <row r="691" spans="1:7" x14ac:dyDescent="0.15">
      <c r="A691" s="16" t="s">
        <v>2267</v>
      </c>
      <c r="B691" t="s">
        <v>2118</v>
      </c>
      <c r="C691" t="s">
        <v>2268</v>
      </c>
      <c r="D691" t="s">
        <v>6175</v>
      </c>
      <c r="E691" s="18">
        <v>13303</v>
      </c>
      <c r="F691" t="s">
        <v>2119</v>
      </c>
      <c r="G691" t="s">
        <v>2269</v>
      </c>
    </row>
    <row r="692" spans="1:7" x14ac:dyDescent="0.15">
      <c r="A692" s="16" t="s">
        <v>2270</v>
      </c>
      <c r="B692" t="s">
        <v>2118</v>
      </c>
      <c r="C692" t="s">
        <v>2271</v>
      </c>
      <c r="D692" t="s">
        <v>6176</v>
      </c>
      <c r="E692" s="18">
        <v>13305</v>
      </c>
      <c r="F692" t="s">
        <v>2119</v>
      </c>
      <c r="G692" t="s">
        <v>2272</v>
      </c>
    </row>
    <row r="693" spans="1:7" x14ac:dyDescent="0.15">
      <c r="A693" s="16" t="s">
        <v>2273</v>
      </c>
      <c r="B693" t="s">
        <v>2118</v>
      </c>
      <c r="C693" t="s">
        <v>2274</v>
      </c>
      <c r="D693" t="s">
        <v>6177</v>
      </c>
      <c r="E693" s="18">
        <v>13307</v>
      </c>
      <c r="F693" t="s">
        <v>2119</v>
      </c>
      <c r="G693" t="s">
        <v>2275</v>
      </c>
    </row>
    <row r="694" spans="1:7" x14ac:dyDescent="0.15">
      <c r="A694" s="16" t="s">
        <v>2276</v>
      </c>
      <c r="B694" t="s">
        <v>2118</v>
      </c>
      <c r="C694" t="s">
        <v>2277</v>
      </c>
      <c r="D694" t="s">
        <v>6178</v>
      </c>
      <c r="E694" s="18">
        <v>13308</v>
      </c>
      <c r="F694" t="s">
        <v>2119</v>
      </c>
      <c r="G694" t="s">
        <v>2278</v>
      </c>
    </row>
    <row r="695" spans="1:7" x14ac:dyDescent="0.15">
      <c r="A695" s="16" t="s">
        <v>2279</v>
      </c>
      <c r="B695" t="s">
        <v>2118</v>
      </c>
      <c r="C695" t="s">
        <v>2280</v>
      </c>
      <c r="D695" t="s">
        <v>6179</v>
      </c>
      <c r="E695" s="18">
        <v>13361</v>
      </c>
      <c r="F695" t="s">
        <v>2119</v>
      </c>
      <c r="G695" t="s">
        <v>2281</v>
      </c>
    </row>
    <row r="696" spans="1:7" x14ac:dyDescent="0.15">
      <c r="A696" s="16" t="s">
        <v>2282</v>
      </c>
      <c r="B696" t="s">
        <v>2118</v>
      </c>
      <c r="C696" t="s">
        <v>2283</v>
      </c>
      <c r="D696" t="s">
        <v>6180</v>
      </c>
      <c r="E696" s="18">
        <v>13362</v>
      </c>
      <c r="F696" t="s">
        <v>2119</v>
      </c>
      <c r="G696" t="s">
        <v>2284</v>
      </c>
    </row>
    <row r="697" spans="1:7" x14ac:dyDescent="0.15">
      <c r="A697" s="16" t="s">
        <v>2285</v>
      </c>
      <c r="B697" t="s">
        <v>2118</v>
      </c>
      <c r="C697" t="s">
        <v>2286</v>
      </c>
      <c r="D697" t="s">
        <v>6181</v>
      </c>
      <c r="E697" s="18">
        <v>13363</v>
      </c>
      <c r="F697" t="s">
        <v>2119</v>
      </c>
      <c r="G697" t="s">
        <v>2287</v>
      </c>
    </row>
    <row r="698" spans="1:7" x14ac:dyDescent="0.15">
      <c r="A698" s="16" t="s">
        <v>2288</v>
      </c>
      <c r="B698" t="s">
        <v>2118</v>
      </c>
      <c r="C698" t="s">
        <v>2289</v>
      </c>
      <c r="D698" t="s">
        <v>6182</v>
      </c>
      <c r="E698" s="18">
        <v>13364</v>
      </c>
      <c r="F698" t="s">
        <v>2119</v>
      </c>
      <c r="G698" t="s">
        <v>2290</v>
      </c>
    </row>
    <row r="699" spans="1:7" x14ac:dyDescent="0.15">
      <c r="A699" s="16" t="s">
        <v>2291</v>
      </c>
      <c r="B699" t="s">
        <v>2118</v>
      </c>
      <c r="C699" t="s">
        <v>2292</v>
      </c>
      <c r="D699" t="s">
        <v>6183</v>
      </c>
      <c r="E699" s="18">
        <v>13381</v>
      </c>
      <c r="F699" t="s">
        <v>2119</v>
      </c>
      <c r="G699" t="s">
        <v>2293</v>
      </c>
    </row>
    <row r="700" spans="1:7" x14ac:dyDescent="0.15">
      <c r="A700" s="16" t="s">
        <v>2294</v>
      </c>
      <c r="B700" t="s">
        <v>2118</v>
      </c>
      <c r="C700" t="s">
        <v>2295</v>
      </c>
      <c r="D700" t="s">
        <v>6184</v>
      </c>
      <c r="E700" s="18">
        <v>13382</v>
      </c>
      <c r="F700" t="s">
        <v>2119</v>
      </c>
      <c r="G700" t="s">
        <v>2296</v>
      </c>
    </row>
    <row r="701" spans="1:7" x14ac:dyDescent="0.15">
      <c r="A701" s="16" t="s">
        <v>2297</v>
      </c>
      <c r="B701" t="s">
        <v>2118</v>
      </c>
      <c r="C701" t="s">
        <v>2298</v>
      </c>
      <c r="D701" t="s">
        <v>6185</v>
      </c>
      <c r="E701" s="18">
        <v>13401</v>
      </c>
      <c r="F701" t="s">
        <v>2119</v>
      </c>
      <c r="G701" t="s">
        <v>2299</v>
      </c>
    </row>
    <row r="702" spans="1:7" x14ac:dyDescent="0.15">
      <c r="A702" s="16" t="s">
        <v>2300</v>
      </c>
      <c r="B702" t="s">
        <v>2118</v>
      </c>
      <c r="C702" t="s">
        <v>2301</v>
      </c>
      <c r="D702" t="s">
        <v>6186</v>
      </c>
      <c r="E702" s="18">
        <v>13402</v>
      </c>
      <c r="F702" t="s">
        <v>2119</v>
      </c>
      <c r="G702" t="s">
        <v>2302</v>
      </c>
    </row>
    <row r="703" spans="1:7" x14ac:dyDescent="0.15">
      <c r="A703" s="16" t="s">
        <v>2303</v>
      </c>
      <c r="B703" t="s">
        <v>2118</v>
      </c>
      <c r="C703" t="s">
        <v>2304</v>
      </c>
      <c r="D703" t="s">
        <v>6187</v>
      </c>
      <c r="E703" s="18">
        <v>13421</v>
      </c>
      <c r="F703" t="s">
        <v>2119</v>
      </c>
      <c r="G703" t="s">
        <v>2305</v>
      </c>
    </row>
    <row r="704" spans="1:7" x14ac:dyDescent="0.15">
      <c r="A704" s="16" t="s">
        <v>2306</v>
      </c>
      <c r="B704" t="s">
        <v>2307</v>
      </c>
      <c r="E704" s="18">
        <v>14000</v>
      </c>
      <c r="F704" t="s">
        <v>2308</v>
      </c>
    </row>
    <row r="705" spans="1:7" x14ac:dyDescent="0.15">
      <c r="A705" s="16" t="s">
        <v>2309</v>
      </c>
      <c r="B705" t="s">
        <v>2307</v>
      </c>
      <c r="C705" t="s">
        <v>2310</v>
      </c>
      <c r="D705" t="s">
        <v>6188</v>
      </c>
      <c r="E705" s="18">
        <v>14100</v>
      </c>
      <c r="F705" t="s">
        <v>2308</v>
      </c>
      <c r="G705" t="s">
        <v>2311</v>
      </c>
    </row>
    <row r="706" spans="1:7" x14ac:dyDescent="0.15">
      <c r="A706" s="16" t="s">
        <v>2312</v>
      </c>
      <c r="B706" t="s">
        <v>2307</v>
      </c>
      <c r="C706" t="s">
        <v>2313</v>
      </c>
      <c r="D706" t="s">
        <v>6189</v>
      </c>
      <c r="E706" s="18">
        <v>14130</v>
      </c>
      <c r="F706" t="s">
        <v>2308</v>
      </c>
      <c r="G706" t="s">
        <v>2314</v>
      </c>
    </row>
    <row r="707" spans="1:7" x14ac:dyDescent="0.15">
      <c r="A707" s="16" t="s">
        <v>2315</v>
      </c>
      <c r="B707" t="s">
        <v>2307</v>
      </c>
      <c r="C707" t="s">
        <v>2316</v>
      </c>
      <c r="D707" t="s">
        <v>6190</v>
      </c>
      <c r="E707" s="18">
        <v>14150</v>
      </c>
      <c r="F707" t="s">
        <v>2308</v>
      </c>
      <c r="G707" t="s">
        <v>2317</v>
      </c>
    </row>
    <row r="708" spans="1:7" x14ac:dyDescent="0.15">
      <c r="A708" s="16" t="s">
        <v>2318</v>
      </c>
      <c r="B708" t="s">
        <v>2307</v>
      </c>
      <c r="C708" t="s">
        <v>2319</v>
      </c>
      <c r="D708" t="s">
        <v>6191</v>
      </c>
      <c r="E708" s="18">
        <v>14201</v>
      </c>
      <c r="F708" t="s">
        <v>2308</v>
      </c>
      <c r="G708" t="s">
        <v>2320</v>
      </c>
    </row>
    <row r="709" spans="1:7" x14ac:dyDescent="0.15">
      <c r="A709" s="16" t="s">
        <v>2321</v>
      </c>
      <c r="B709" t="s">
        <v>2307</v>
      </c>
      <c r="C709" t="s">
        <v>2322</v>
      </c>
      <c r="D709" t="s">
        <v>6192</v>
      </c>
      <c r="E709" s="18">
        <v>14203</v>
      </c>
      <c r="F709" t="s">
        <v>2308</v>
      </c>
      <c r="G709" t="s">
        <v>2323</v>
      </c>
    </row>
    <row r="710" spans="1:7" x14ac:dyDescent="0.15">
      <c r="A710" s="16" t="s">
        <v>2324</v>
      </c>
      <c r="B710" t="s">
        <v>2307</v>
      </c>
      <c r="C710" t="s">
        <v>2325</v>
      </c>
      <c r="D710" t="s">
        <v>6193</v>
      </c>
      <c r="E710" s="18">
        <v>14204</v>
      </c>
      <c r="F710" t="s">
        <v>2308</v>
      </c>
      <c r="G710" t="s">
        <v>2326</v>
      </c>
    </row>
    <row r="711" spans="1:7" x14ac:dyDescent="0.15">
      <c r="A711" s="16" t="s">
        <v>2327</v>
      </c>
      <c r="B711" t="s">
        <v>2307</v>
      </c>
      <c r="C711" t="s">
        <v>2328</v>
      </c>
      <c r="D711" t="s">
        <v>6194</v>
      </c>
      <c r="E711" s="18">
        <v>14205</v>
      </c>
      <c r="F711" t="s">
        <v>2308</v>
      </c>
      <c r="G711" t="s">
        <v>2329</v>
      </c>
    </row>
    <row r="712" spans="1:7" x14ac:dyDescent="0.15">
      <c r="A712" s="16" t="s">
        <v>2330</v>
      </c>
      <c r="B712" t="s">
        <v>2307</v>
      </c>
      <c r="C712" t="s">
        <v>2331</v>
      </c>
      <c r="D712" t="s">
        <v>6195</v>
      </c>
      <c r="E712" s="18">
        <v>14206</v>
      </c>
      <c r="F712" t="s">
        <v>2308</v>
      </c>
      <c r="G712" t="s">
        <v>2332</v>
      </c>
    </row>
    <row r="713" spans="1:7" x14ac:dyDescent="0.15">
      <c r="A713" s="16" t="s">
        <v>2333</v>
      </c>
      <c r="B713" t="s">
        <v>2307</v>
      </c>
      <c r="C713" t="s">
        <v>2334</v>
      </c>
      <c r="D713" t="s">
        <v>6196</v>
      </c>
      <c r="E713" s="18">
        <v>14207</v>
      </c>
      <c r="F713" t="s">
        <v>2308</v>
      </c>
      <c r="G713" t="s">
        <v>2335</v>
      </c>
    </row>
    <row r="714" spans="1:7" x14ac:dyDescent="0.15">
      <c r="A714" s="16" t="s">
        <v>2336</v>
      </c>
      <c r="B714" t="s">
        <v>2307</v>
      </c>
      <c r="C714" t="s">
        <v>2337</v>
      </c>
      <c r="D714" t="s">
        <v>6197</v>
      </c>
      <c r="E714" s="18">
        <v>14208</v>
      </c>
      <c r="F714" t="s">
        <v>2308</v>
      </c>
      <c r="G714" t="s">
        <v>2338</v>
      </c>
    </row>
    <row r="715" spans="1:7" x14ac:dyDescent="0.15">
      <c r="A715" s="16" t="s">
        <v>2339</v>
      </c>
      <c r="B715" t="s">
        <v>2307</v>
      </c>
      <c r="C715" t="s">
        <v>2340</v>
      </c>
      <c r="D715" t="s">
        <v>6198</v>
      </c>
      <c r="E715" s="18">
        <v>14210</v>
      </c>
      <c r="F715" t="s">
        <v>2308</v>
      </c>
      <c r="G715" t="s">
        <v>2341</v>
      </c>
    </row>
    <row r="716" spans="1:7" x14ac:dyDescent="0.15">
      <c r="A716" s="16" t="s">
        <v>2342</v>
      </c>
      <c r="B716" t="s">
        <v>2307</v>
      </c>
      <c r="C716" t="s">
        <v>2343</v>
      </c>
      <c r="D716" t="s">
        <v>6199</v>
      </c>
      <c r="E716" s="18">
        <v>14211</v>
      </c>
      <c r="F716" t="s">
        <v>2308</v>
      </c>
      <c r="G716" t="s">
        <v>2344</v>
      </c>
    </row>
    <row r="717" spans="1:7" x14ac:dyDescent="0.15">
      <c r="A717" s="16" t="s">
        <v>2345</v>
      </c>
      <c r="B717" t="s">
        <v>2307</v>
      </c>
      <c r="C717" t="s">
        <v>2346</v>
      </c>
      <c r="D717" t="s">
        <v>6200</v>
      </c>
      <c r="E717" s="18">
        <v>14212</v>
      </c>
      <c r="F717" t="s">
        <v>2308</v>
      </c>
      <c r="G717" t="s">
        <v>2347</v>
      </c>
    </row>
    <row r="718" spans="1:7" x14ac:dyDescent="0.15">
      <c r="A718" s="16" t="s">
        <v>2348</v>
      </c>
      <c r="B718" t="s">
        <v>2307</v>
      </c>
      <c r="C718" t="s">
        <v>2349</v>
      </c>
      <c r="D718" t="s">
        <v>6201</v>
      </c>
      <c r="E718" s="18">
        <v>14213</v>
      </c>
      <c r="F718" t="s">
        <v>2308</v>
      </c>
      <c r="G718" t="s">
        <v>2350</v>
      </c>
    </row>
    <row r="719" spans="1:7" x14ac:dyDescent="0.15">
      <c r="A719" s="16" t="s">
        <v>2351</v>
      </c>
      <c r="B719" t="s">
        <v>2307</v>
      </c>
      <c r="C719" t="s">
        <v>2352</v>
      </c>
      <c r="D719" t="s">
        <v>6202</v>
      </c>
      <c r="E719" s="18">
        <v>14214</v>
      </c>
      <c r="F719" t="s">
        <v>2308</v>
      </c>
      <c r="G719" t="s">
        <v>2353</v>
      </c>
    </row>
    <row r="720" spans="1:7" x14ac:dyDescent="0.15">
      <c r="A720" s="16" t="s">
        <v>2354</v>
      </c>
      <c r="B720" t="s">
        <v>2307</v>
      </c>
      <c r="C720" t="s">
        <v>2355</v>
      </c>
      <c r="D720" t="s">
        <v>6203</v>
      </c>
      <c r="E720" s="18">
        <v>14215</v>
      </c>
      <c r="F720" t="s">
        <v>2308</v>
      </c>
      <c r="G720" t="s">
        <v>2356</v>
      </c>
    </row>
    <row r="721" spans="1:7" x14ac:dyDescent="0.15">
      <c r="A721" s="16" t="s">
        <v>2357</v>
      </c>
      <c r="B721" t="s">
        <v>2307</v>
      </c>
      <c r="C721" t="s">
        <v>2358</v>
      </c>
      <c r="D721" t="s">
        <v>6204</v>
      </c>
      <c r="E721" s="18">
        <v>14216</v>
      </c>
      <c r="F721" t="s">
        <v>2308</v>
      </c>
      <c r="G721" t="s">
        <v>2359</v>
      </c>
    </row>
    <row r="722" spans="1:7" x14ac:dyDescent="0.15">
      <c r="A722" s="16" t="s">
        <v>2360</v>
      </c>
      <c r="B722" t="s">
        <v>2307</v>
      </c>
      <c r="C722" t="s">
        <v>2361</v>
      </c>
      <c r="D722" t="s">
        <v>6205</v>
      </c>
      <c r="E722" s="18">
        <v>14217</v>
      </c>
      <c r="F722" t="s">
        <v>2308</v>
      </c>
      <c r="G722" t="s">
        <v>2362</v>
      </c>
    </row>
    <row r="723" spans="1:7" x14ac:dyDescent="0.15">
      <c r="A723" s="16" t="s">
        <v>2363</v>
      </c>
      <c r="B723" t="s">
        <v>2307</v>
      </c>
      <c r="C723" t="s">
        <v>2364</v>
      </c>
      <c r="D723" t="s">
        <v>6206</v>
      </c>
      <c r="E723" s="18">
        <v>14218</v>
      </c>
      <c r="F723" t="s">
        <v>2308</v>
      </c>
      <c r="G723" t="s">
        <v>2365</v>
      </c>
    </row>
    <row r="724" spans="1:7" x14ac:dyDescent="0.15">
      <c r="A724" s="16" t="s">
        <v>2366</v>
      </c>
      <c r="B724" t="s">
        <v>2307</v>
      </c>
      <c r="C724" t="s">
        <v>2367</v>
      </c>
      <c r="D724" t="s">
        <v>6207</v>
      </c>
      <c r="E724" s="18">
        <v>14301</v>
      </c>
      <c r="F724" t="s">
        <v>2308</v>
      </c>
      <c r="G724" t="s">
        <v>2368</v>
      </c>
    </row>
    <row r="725" spans="1:7" x14ac:dyDescent="0.15">
      <c r="A725" s="16" t="s">
        <v>2369</v>
      </c>
      <c r="B725" t="s">
        <v>2307</v>
      </c>
      <c r="C725" t="s">
        <v>2370</v>
      </c>
      <c r="D725" t="s">
        <v>6208</v>
      </c>
      <c r="E725" s="18">
        <v>14321</v>
      </c>
      <c r="F725" t="s">
        <v>2308</v>
      </c>
      <c r="G725" t="s">
        <v>2371</v>
      </c>
    </row>
    <row r="726" spans="1:7" x14ac:dyDescent="0.15">
      <c r="A726" s="16" t="s">
        <v>2372</v>
      </c>
      <c r="B726" t="s">
        <v>2307</v>
      </c>
      <c r="C726" t="s">
        <v>2373</v>
      </c>
      <c r="D726" t="s">
        <v>6209</v>
      </c>
      <c r="E726" s="18">
        <v>14341</v>
      </c>
      <c r="F726" t="s">
        <v>2308</v>
      </c>
      <c r="G726" t="s">
        <v>2374</v>
      </c>
    </row>
    <row r="727" spans="1:7" x14ac:dyDescent="0.15">
      <c r="A727" s="16" t="s">
        <v>2375</v>
      </c>
      <c r="B727" t="s">
        <v>2307</v>
      </c>
      <c r="C727" t="s">
        <v>2376</v>
      </c>
      <c r="D727" t="s">
        <v>6210</v>
      </c>
      <c r="E727" s="18">
        <v>14342</v>
      </c>
      <c r="F727" t="s">
        <v>2308</v>
      </c>
      <c r="G727" t="s">
        <v>2377</v>
      </c>
    </row>
    <row r="728" spans="1:7" x14ac:dyDescent="0.15">
      <c r="A728" s="16" t="s">
        <v>2378</v>
      </c>
      <c r="B728" t="s">
        <v>2307</v>
      </c>
      <c r="C728" t="s">
        <v>2379</v>
      </c>
      <c r="D728" t="s">
        <v>6211</v>
      </c>
      <c r="E728" s="18">
        <v>14361</v>
      </c>
      <c r="F728" t="s">
        <v>2308</v>
      </c>
      <c r="G728" t="s">
        <v>2380</v>
      </c>
    </row>
    <row r="729" spans="1:7" x14ac:dyDescent="0.15">
      <c r="A729" s="16" t="s">
        <v>2381</v>
      </c>
      <c r="B729" t="s">
        <v>2307</v>
      </c>
      <c r="C729" t="s">
        <v>2382</v>
      </c>
      <c r="D729" t="s">
        <v>6212</v>
      </c>
      <c r="E729" s="18">
        <v>14362</v>
      </c>
      <c r="F729" t="s">
        <v>2308</v>
      </c>
      <c r="G729" t="s">
        <v>2383</v>
      </c>
    </row>
    <row r="730" spans="1:7" x14ac:dyDescent="0.15">
      <c r="A730" s="16" t="s">
        <v>2384</v>
      </c>
      <c r="B730" t="s">
        <v>2307</v>
      </c>
      <c r="C730" t="s">
        <v>2385</v>
      </c>
      <c r="D730" t="s">
        <v>6213</v>
      </c>
      <c r="E730" s="18">
        <v>14363</v>
      </c>
      <c r="F730" t="s">
        <v>2308</v>
      </c>
      <c r="G730" t="s">
        <v>2386</v>
      </c>
    </row>
    <row r="731" spans="1:7" x14ac:dyDescent="0.15">
      <c r="A731" s="16" t="s">
        <v>2387</v>
      </c>
      <c r="B731" t="s">
        <v>2307</v>
      </c>
      <c r="C731" t="s">
        <v>2388</v>
      </c>
      <c r="D731" t="s">
        <v>6214</v>
      </c>
      <c r="E731" s="18">
        <v>14364</v>
      </c>
      <c r="F731" t="s">
        <v>2308</v>
      </c>
      <c r="G731" t="s">
        <v>2389</v>
      </c>
    </row>
    <row r="732" spans="1:7" x14ac:dyDescent="0.15">
      <c r="A732" s="16" t="s">
        <v>2390</v>
      </c>
      <c r="B732" t="s">
        <v>2307</v>
      </c>
      <c r="C732" t="s">
        <v>2391</v>
      </c>
      <c r="D732" t="s">
        <v>6215</v>
      </c>
      <c r="E732" s="18">
        <v>14366</v>
      </c>
      <c r="F732" t="s">
        <v>2308</v>
      </c>
      <c r="G732" t="s">
        <v>2392</v>
      </c>
    </row>
    <row r="733" spans="1:7" x14ac:dyDescent="0.15">
      <c r="A733" s="16" t="s">
        <v>2393</v>
      </c>
      <c r="B733" t="s">
        <v>2307</v>
      </c>
      <c r="C733" t="s">
        <v>2394</v>
      </c>
      <c r="D733" t="s">
        <v>6216</v>
      </c>
      <c r="E733" s="18">
        <v>14382</v>
      </c>
      <c r="F733" t="s">
        <v>2308</v>
      </c>
      <c r="G733" t="s">
        <v>2395</v>
      </c>
    </row>
    <row r="734" spans="1:7" x14ac:dyDescent="0.15">
      <c r="A734" s="16" t="s">
        <v>2396</v>
      </c>
      <c r="B734" t="s">
        <v>2307</v>
      </c>
      <c r="C734" t="s">
        <v>2397</v>
      </c>
      <c r="D734" t="s">
        <v>6217</v>
      </c>
      <c r="E734" s="18">
        <v>14383</v>
      </c>
      <c r="F734" t="s">
        <v>2308</v>
      </c>
      <c r="G734" t="s">
        <v>2398</v>
      </c>
    </row>
    <row r="735" spans="1:7" x14ac:dyDescent="0.15">
      <c r="A735" s="16" t="s">
        <v>2399</v>
      </c>
      <c r="B735" t="s">
        <v>2307</v>
      </c>
      <c r="C735" t="s">
        <v>2400</v>
      </c>
      <c r="D735" t="s">
        <v>6218</v>
      </c>
      <c r="E735" s="18">
        <v>14384</v>
      </c>
      <c r="F735" t="s">
        <v>2308</v>
      </c>
      <c r="G735" t="s">
        <v>2401</v>
      </c>
    </row>
    <row r="736" spans="1:7" x14ac:dyDescent="0.15">
      <c r="A736" s="16" t="s">
        <v>2402</v>
      </c>
      <c r="B736" t="s">
        <v>2307</v>
      </c>
      <c r="C736" t="s">
        <v>2403</v>
      </c>
      <c r="D736" t="s">
        <v>6219</v>
      </c>
      <c r="E736" s="18">
        <v>14401</v>
      </c>
      <c r="F736" t="s">
        <v>2308</v>
      </c>
      <c r="G736" t="s">
        <v>2404</v>
      </c>
    </row>
    <row r="737" spans="1:7" x14ac:dyDescent="0.15">
      <c r="A737" s="16" t="s">
        <v>2405</v>
      </c>
      <c r="B737" t="s">
        <v>2307</v>
      </c>
      <c r="C737" t="s">
        <v>2406</v>
      </c>
      <c r="D737" t="s">
        <v>6220</v>
      </c>
      <c r="E737" s="18">
        <v>14402</v>
      </c>
      <c r="F737" t="s">
        <v>2308</v>
      </c>
      <c r="G737" t="s">
        <v>2407</v>
      </c>
    </row>
    <row r="738" spans="1:7" x14ac:dyDescent="0.15">
      <c r="A738" s="16" t="s">
        <v>2408</v>
      </c>
      <c r="B738" t="s">
        <v>2409</v>
      </c>
      <c r="E738" s="18">
        <v>15000</v>
      </c>
      <c r="F738" t="s">
        <v>2410</v>
      </c>
    </row>
    <row r="739" spans="1:7" x14ac:dyDescent="0.15">
      <c r="A739" s="16" t="s">
        <v>2411</v>
      </c>
      <c r="B739" t="s">
        <v>2409</v>
      </c>
      <c r="C739" t="s">
        <v>2412</v>
      </c>
      <c r="D739" t="s">
        <v>6221</v>
      </c>
      <c r="E739" s="18">
        <v>15100</v>
      </c>
      <c r="F739" t="s">
        <v>2410</v>
      </c>
      <c r="G739" t="s">
        <v>2413</v>
      </c>
    </row>
    <row r="740" spans="1:7" x14ac:dyDescent="0.15">
      <c r="A740" s="16" t="s">
        <v>2414</v>
      </c>
      <c r="B740" t="s">
        <v>2409</v>
      </c>
      <c r="C740" t="s">
        <v>2415</v>
      </c>
      <c r="D740" t="s">
        <v>6222</v>
      </c>
      <c r="E740" s="18">
        <v>15202</v>
      </c>
      <c r="F740" t="s">
        <v>2410</v>
      </c>
      <c r="G740" t="s">
        <v>2416</v>
      </c>
    </row>
    <row r="741" spans="1:7" x14ac:dyDescent="0.15">
      <c r="A741" s="16" t="s">
        <v>2417</v>
      </c>
      <c r="B741" t="s">
        <v>2409</v>
      </c>
      <c r="C741" t="s">
        <v>2418</v>
      </c>
      <c r="D741" t="s">
        <v>6223</v>
      </c>
      <c r="E741" s="18">
        <v>15204</v>
      </c>
      <c r="F741" t="s">
        <v>2410</v>
      </c>
      <c r="G741" t="s">
        <v>2419</v>
      </c>
    </row>
    <row r="742" spans="1:7" x14ac:dyDescent="0.15">
      <c r="A742" s="16" t="s">
        <v>2420</v>
      </c>
      <c r="B742" t="s">
        <v>2409</v>
      </c>
      <c r="C742" t="s">
        <v>2421</v>
      </c>
      <c r="D742" t="s">
        <v>6224</v>
      </c>
      <c r="E742" s="18">
        <v>15205</v>
      </c>
      <c r="F742" t="s">
        <v>2410</v>
      </c>
      <c r="G742" t="s">
        <v>2422</v>
      </c>
    </row>
    <row r="743" spans="1:7" x14ac:dyDescent="0.15">
      <c r="A743" s="16" t="s">
        <v>2423</v>
      </c>
      <c r="B743" t="s">
        <v>2409</v>
      </c>
      <c r="C743" t="s">
        <v>2424</v>
      </c>
      <c r="D743" t="s">
        <v>6225</v>
      </c>
      <c r="E743" s="18">
        <v>15206</v>
      </c>
      <c r="F743" t="s">
        <v>2410</v>
      </c>
      <c r="G743" t="s">
        <v>2425</v>
      </c>
    </row>
    <row r="744" spans="1:7" x14ac:dyDescent="0.15">
      <c r="A744" s="16" t="s">
        <v>2426</v>
      </c>
      <c r="B744" t="s">
        <v>2409</v>
      </c>
      <c r="C744" t="s">
        <v>2427</v>
      </c>
      <c r="D744" t="s">
        <v>6226</v>
      </c>
      <c r="E744" s="18">
        <v>15208</v>
      </c>
      <c r="F744" t="s">
        <v>2410</v>
      </c>
      <c r="G744" t="s">
        <v>2428</v>
      </c>
    </row>
    <row r="745" spans="1:7" x14ac:dyDescent="0.15">
      <c r="A745" s="16" t="s">
        <v>2429</v>
      </c>
      <c r="B745" t="s">
        <v>2409</v>
      </c>
      <c r="C745" t="s">
        <v>2430</v>
      </c>
      <c r="D745" t="s">
        <v>6227</v>
      </c>
      <c r="E745" s="18">
        <v>15209</v>
      </c>
      <c r="F745" t="s">
        <v>2410</v>
      </c>
      <c r="G745" t="s">
        <v>2431</v>
      </c>
    </row>
    <row r="746" spans="1:7" x14ac:dyDescent="0.15">
      <c r="A746" s="16" t="s">
        <v>2432</v>
      </c>
      <c r="B746" t="s">
        <v>2409</v>
      </c>
      <c r="C746" t="s">
        <v>2433</v>
      </c>
      <c r="D746" t="s">
        <v>6228</v>
      </c>
      <c r="E746" s="18">
        <v>15210</v>
      </c>
      <c r="F746" t="s">
        <v>2410</v>
      </c>
      <c r="G746" t="s">
        <v>2434</v>
      </c>
    </row>
    <row r="747" spans="1:7" x14ac:dyDescent="0.15">
      <c r="A747" s="16" t="s">
        <v>2435</v>
      </c>
      <c r="B747" t="s">
        <v>2409</v>
      </c>
      <c r="C747" t="s">
        <v>2436</v>
      </c>
      <c r="D747" t="s">
        <v>6229</v>
      </c>
      <c r="E747" s="18">
        <v>15211</v>
      </c>
      <c r="F747" t="s">
        <v>2410</v>
      </c>
      <c r="G747" t="s">
        <v>2437</v>
      </c>
    </row>
    <row r="748" spans="1:7" x14ac:dyDescent="0.15">
      <c r="A748" s="16" t="s">
        <v>2438</v>
      </c>
      <c r="B748" t="s">
        <v>2409</v>
      </c>
      <c r="C748" t="s">
        <v>2439</v>
      </c>
      <c r="D748" t="s">
        <v>6230</v>
      </c>
      <c r="E748" s="18">
        <v>15212</v>
      </c>
      <c r="F748" t="s">
        <v>2410</v>
      </c>
      <c r="G748" t="s">
        <v>2440</v>
      </c>
    </row>
    <row r="749" spans="1:7" x14ac:dyDescent="0.15">
      <c r="A749" s="16" t="s">
        <v>2441</v>
      </c>
      <c r="B749" t="s">
        <v>2409</v>
      </c>
      <c r="C749" t="s">
        <v>2442</v>
      </c>
      <c r="D749" t="s">
        <v>6231</v>
      </c>
      <c r="E749" s="18">
        <v>15213</v>
      </c>
      <c r="F749" t="s">
        <v>2410</v>
      </c>
      <c r="G749" t="s">
        <v>2443</v>
      </c>
    </row>
    <row r="750" spans="1:7" x14ac:dyDescent="0.15">
      <c r="A750" s="16" t="s">
        <v>2444</v>
      </c>
      <c r="B750" t="s">
        <v>2409</v>
      </c>
      <c r="C750" t="s">
        <v>2445</v>
      </c>
      <c r="D750" t="s">
        <v>6232</v>
      </c>
      <c r="E750" s="18">
        <v>15216</v>
      </c>
      <c r="F750" t="s">
        <v>2410</v>
      </c>
      <c r="G750" t="s">
        <v>2446</v>
      </c>
    </row>
    <row r="751" spans="1:7" x14ac:dyDescent="0.15">
      <c r="A751" s="16" t="s">
        <v>2447</v>
      </c>
      <c r="B751" t="s">
        <v>2409</v>
      </c>
      <c r="C751" t="s">
        <v>2448</v>
      </c>
      <c r="D751" t="s">
        <v>6233</v>
      </c>
      <c r="E751" s="18">
        <v>15217</v>
      </c>
      <c r="F751" t="s">
        <v>2410</v>
      </c>
      <c r="G751" t="s">
        <v>2449</v>
      </c>
    </row>
    <row r="752" spans="1:7" x14ac:dyDescent="0.15">
      <c r="A752" s="16" t="s">
        <v>2450</v>
      </c>
      <c r="B752" t="s">
        <v>2409</v>
      </c>
      <c r="C752" t="s">
        <v>2451</v>
      </c>
      <c r="D752" t="s">
        <v>6234</v>
      </c>
      <c r="E752" s="18">
        <v>15218</v>
      </c>
      <c r="F752" t="s">
        <v>2410</v>
      </c>
      <c r="G752" t="s">
        <v>2452</v>
      </c>
    </row>
    <row r="753" spans="1:7" x14ac:dyDescent="0.15">
      <c r="A753" s="16" t="s">
        <v>2453</v>
      </c>
      <c r="B753" t="s">
        <v>2409</v>
      </c>
      <c r="C753" t="s">
        <v>2454</v>
      </c>
      <c r="D753" t="s">
        <v>6235</v>
      </c>
      <c r="E753" s="18">
        <v>15222</v>
      </c>
      <c r="F753" t="s">
        <v>2410</v>
      </c>
      <c r="G753" t="s">
        <v>2455</v>
      </c>
    </row>
    <row r="754" spans="1:7" x14ac:dyDescent="0.15">
      <c r="A754" s="16" t="s">
        <v>2456</v>
      </c>
      <c r="B754" t="s">
        <v>2409</v>
      </c>
      <c r="C754" t="s">
        <v>2457</v>
      </c>
      <c r="D754" t="s">
        <v>6236</v>
      </c>
      <c r="E754" s="18">
        <v>15223</v>
      </c>
      <c r="F754" t="s">
        <v>2410</v>
      </c>
      <c r="G754" t="s">
        <v>2458</v>
      </c>
    </row>
    <row r="755" spans="1:7" x14ac:dyDescent="0.15">
      <c r="A755" s="16" t="s">
        <v>2459</v>
      </c>
      <c r="B755" t="s">
        <v>2409</v>
      </c>
      <c r="C755" t="s">
        <v>2460</v>
      </c>
      <c r="D755" t="s">
        <v>6237</v>
      </c>
      <c r="E755" s="18">
        <v>15224</v>
      </c>
      <c r="F755" t="s">
        <v>2410</v>
      </c>
      <c r="G755" t="s">
        <v>2461</v>
      </c>
    </row>
    <row r="756" spans="1:7" x14ac:dyDescent="0.15">
      <c r="A756" s="16" t="s">
        <v>2462</v>
      </c>
      <c r="B756" t="s">
        <v>2409</v>
      </c>
      <c r="C756" t="s">
        <v>2463</v>
      </c>
      <c r="D756" t="s">
        <v>6238</v>
      </c>
      <c r="E756" s="18">
        <v>15225</v>
      </c>
      <c r="F756" t="s">
        <v>2410</v>
      </c>
      <c r="G756" t="s">
        <v>2464</v>
      </c>
    </row>
    <row r="757" spans="1:7" x14ac:dyDescent="0.15">
      <c r="A757" s="16" t="s">
        <v>2465</v>
      </c>
      <c r="B757" t="s">
        <v>2409</v>
      </c>
      <c r="C757" t="s">
        <v>2466</v>
      </c>
      <c r="D757" t="s">
        <v>6239</v>
      </c>
      <c r="E757" s="18">
        <v>15226</v>
      </c>
      <c r="F757" t="s">
        <v>2410</v>
      </c>
      <c r="G757" t="s">
        <v>2467</v>
      </c>
    </row>
    <row r="758" spans="1:7" x14ac:dyDescent="0.15">
      <c r="A758" s="16" t="s">
        <v>2468</v>
      </c>
      <c r="B758" t="s">
        <v>2409</v>
      </c>
      <c r="C758" t="s">
        <v>2469</v>
      </c>
      <c r="D758" t="s">
        <v>6240</v>
      </c>
      <c r="E758" s="18">
        <v>15227</v>
      </c>
      <c r="F758" t="s">
        <v>2410</v>
      </c>
      <c r="G758" t="s">
        <v>2470</v>
      </c>
    </row>
    <row r="759" spans="1:7" x14ac:dyDescent="0.15">
      <c r="A759" s="16" t="s">
        <v>2471</v>
      </c>
      <c r="B759" t="s">
        <v>2409</v>
      </c>
      <c r="C759" t="s">
        <v>2472</v>
      </c>
      <c r="D759" t="s">
        <v>6241</v>
      </c>
      <c r="E759" s="18">
        <v>15307</v>
      </c>
      <c r="F759" t="s">
        <v>2410</v>
      </c>
      <c r="G759" t="s">
        <v>2473</v>
      </c>
    </row>
    <row r="760" spans="1:7" x14ac:dyDescent="0.15">
      <c r="A760" s="16" t="s">
        <v>2474</v>
      </c>
      <c r="B760" t="s">
        <v>2409</v>
      </c>
      <c r="C760" t="s">
        <v>2475</v>
      </c>
      <c r="D760" t="s">
        <v>6242</v>
      </c>
      <c r="E760" s="18">
        <v>15342</v>
      </c>
      <c r="F760" t="s">
        <v>2410</v>
      </c>
      <c r="G760" t="s">
        <v>2476</v>
      </c>
    </row>
    <row r="761" spans="1:7" x14ac:dyDescent="0.15">
      <c r="A761" s="16" t="s">
        <v>2477</v>
      </c>
      <c r="B761" t="s">
        <v>2409</v>
      </c>
      <c r="C761" t="s">
        <v>2478</v>
      </c>
      <c r="D761" t="s">
        <v>6243</v>
      </c>
      <c r="E761" s="18">
        <v>15361</v>
      </c>
      <c r="F761" t="s">
        <v>2410</v>
      </c>
      <c r="G761" t="s">
        <v>2479</v>
      </c>
    </row>
    <row r="762" spans="1:7" x14ac:dyDescent="0.15">
      <c r="A762" s="16" t="s">
        <v>2480</v>
      </c>
      <c r="B762" t="s">
        <v>2409</v>
      </c>
      <c r="C762" t="s">
        <v>2481</v>
      </c>
      <c r="D762" t="s">
        <v>6244</v>
      </c>
      <c r="E762" s="18">
        <v>15385</v>
      </c>
      <c r="F762" t="s">
        <v>2410</v>
      </c>
      <c r="G762" t="s">
        <v>2482</v>
      </c>
    </row>
    <row r="763" spans="1:7" x14ac:dyDescent="0.15">
      <c r="A763" s="16" t="s">
        <v>2483</v>
      </c>
      <c r="B763" t="s">
        <v>2409</v>
      </c>
      <c r="C763" t="s">
        <v>2484</v>
      </c>
      <c r="D763" t="s">
        <v>6245</v>
      </c>
      <c r="E763" s="18">
        <v>15405</v>
      </c>
      <c r="F763" t="s">
        <v>2410</v>
      </c>
      <c r="G763" t="s">
        <v>2485</v>
      </c>
    </row>
    <row r="764" spans="1:7" x14ac:dyDescent="0.15">
      <c r="A764" s="16" t="s">
        <v>2486</v>
      </c>
      <c r="B764" t="s">
        <v>2409</v>
      </c>
      <c r="C764" t="s">
        <v>2487</v>
      </c>
      <c r="D764" t="s">
        <v>6246</v>
      </c>
      <c r="E764" s="18">
        <v>15461</v>
      </c>
      <c r="F764" t="s">
        <v>2410</v>
      </c>
      <c r="G764" t="s">
        <v>2488</v>
      </c>
    </row>
    <row r="765" spans="1:7" x14ac:dyDescent="0.15">
      <c r="A765" s="16" t="s">
        <v>2489</v>
      </c>
      <c r="B765" t="s">
        <v>2409</v>
      </c>
      <c r="C765" t="s">
        <v>2490</v>
      </c>
      <c r="D765" t="s">
        <v>6247</v>
      </c>
      <c r="E765" s="18">
        <v>15482</v>
      </c>
      <c r="F765" t="s">
        <v>2410</v>
      </c>
      <c r="G765" t="s">
        <v>2491</v>
      </c>
    </row>
    <row r="766" spans="1:7" x14ac:dyDescent="0.15">
      <c r="A766" s="16" t="s">
        <v>2492</v>
      </c>
      <c r="B766" t="s">
        <v>2409</v>
      </c>
      <c r="C766" t="s">
        <v>2493</v>
      </c>
      <c r="D766" t="s">
        <v>6248</v>
      </c>
      <c r="E766" s="18">
        <v>15504</v>
      </c>
      <c r="F766" t="s">
        <v>2410</v>
      </c>
      <c r="G766" t="s">
        <v>2494</v>
      </c>
    </row>
    <row r="767" spans="1:7" x14ac:dyDescent="0.15">
      <c r="A767" s="16" t="s">
        <v>2495</v>
      </c>
      <c r="B767" t="s">
        <v>2409</v>
      </c>
      <c r="C767" t="s">
        <v>2496</v>
      </c>
      <c r="D767" t="s">
        <v>6249</v>
      </c>
      <c r="E767" s="18">
        <v>15581</v>
      </c>
      <c r="F767" t="s">
        <v>2410</v>
      </c>
      <c r="G767" t="s">
        <v>2497</v>
      </c>
    </row>
    <row r="768" spans="1:7" x14ac:dyDescent="0.15">
      <c r="A768" s="16" t="s">
        <v>2498</v>
      </c>
      <c r="B768" t="s">
        <v>2409</v>
      </c>
      <c r="C768" t="s">
        <v>2499</v>
      </c>
      <c r="D768" t="s">
        <v>6250</v>
      </c>
      <c r="E768" s="18">
        <v>15586</v>
      </c>
      <c r="F768" t="s">
        <v>2410</v>
      </c>
      <c r="G768" t="s">
        <v>2500</v>
      </c>
    </row>
    <row r="769" spans="1:7" x14ac:dyDescent="0.15">
      <c r="A769" s="16" t="s">
        <v>2501</v>
      </c>
      <c r="B769" t="s">
        <v>2502</v>
      </c>
      <c r="E769" s="18">
        <v>16000</v>
      </c>
      <c r="F769" t="s">
        <v>2503</v>
      </c>
    </row>
    <row r="770" spans="1:7" x14ac:dyDescent="0.15">
      <c r="A770" s="16" t="s">
        <v>2504</v>
      </c>
      <c r="B770" t="s">
        <v>2502</v>
      </c>
      <c r="C770" t="s">
        <v>2505</v>
      </c>
      <c r="D770" t="s">
        <v>6251</v>
      </c>
      <c r="E770" s="18">
        <v>16201</v>
      </c>
      <c r="F770" t="s">
        <v>2503</v>
      </c>
      <c r="G770" t="s">
        <v>2506</v>
      </c>
    </row>
    <row r="771" spans="1:7" x14ac:dyDescent="0.15">
      <c r="A771" s="16" t="s">
        <v>2507</v>
      </c>
      <c r="B771" t="s">
        <v>2502</v>
      </c>
      <c r="C771" t="s">
        <v>2508</v>
      </c>
      <c r="D771" t="s">
        <v>6252</v>
      </c>
      <c r="E771" s="18">
        <v>16202</v>
      </c>
      <c r="F771" t="s">
        <v>2503</v>
      </c>
      <c r="G771" t="s">
        <v>2509</v>
      </c>
    </row>
    <row r="772" spans="1:7" x14ac:dyDescent="0.15">
      <c r="A772" s="16" t="s">
        <v>2510</v>
      </c>
      <c r="B772" t="s">
        <v>2502</v>
      </c>
      <c r="C772" t="s">
        <v>2511</v>
      </c>
      <c r="D772" t="s">
        <v>6253</v>
      </c>
      <c r="E772" s="18">
        <v>16204</v>
      </c>
      <c r="F772" t="s">
        <v>2503</v>
      </c>
      <c r="G772" t="s">
        <v>2512</v>
      </c>
    </row>
    <row r="773" spans="1:7" x14ac:dyDescent="0.15">
      <c r="A773" s="16" t="s">
        <v>2513</v>
      </c>
      <c r="B773" t="s">
        <v>2502</v>
      </c>
      <c r="C773" t="s">
        <v>2514</v>
      </c>
      <c r="D773" t="s">
        <v>6254</v>
      </c>
      <c r="E773" s="18">
        <v>16205</v>
      </c>
      <c r="F773" t="s">
        <v>2503</v>
      </c>
      <c r="G773" t="s">
        <v>2515</v>
      </c>
    </row>
    <row r="774" spans="1:7" x14ac:dyDescent="0.15">
      <c r="A774" s="16" t="s">
        <v>2516</v>
      </c>
      <c r="B774" t="s">
        <v>2502</v>
      </c>
      <c r="C774" t="s">
        <v>2517</v>
      </c>
      <c r="D774" t="s">
        <v>6255</v>
      </c>
      <c r="E774" s="18">
        <v>16206</v>
      </c>
      <c r="F774" t="s">
        <v>2503</v>
      </c>
      <c r="G774" t="s">
        <v>2518</v>
      </c>
    </row>
    <row r="775" spans="1:7" x14ac:dyDescent="0.15">
      <c r="A775" s="16" t="s">
        <v>2519</v>
      </c>
      <c r="B775" t="s">
        <v>2502</v>
      </c>
      <c r="C775" t="s">
        <v>2520</v>
      </c>
      <c r="D775" t="s">
        <v>6256</v>
      </c>
      <c r="E775" s="18">
        <v>16207</v>
      </c>
      <c r="F775" t="s">
        <v>2503</v>
      </c>
      <c r="G775" t="s">
        <v>2521</v>
      </c>
    </row>
    <row r="776" spans="1:7" x14ac:dyDescent="0.15">
      <c r="A776" s="16" t="s">
        <v>2522</v>
      </c>
      <c r="B776" t="s">
        <v>2502</v>
      </c>
      <c r="C776" t="s">
        <v>2523</v>
      </c>
      <c r="D776" t="s">
        <v>6257</v>
      </c>
      <c r="E776" s="18">
        <v>16208</v>
      </c>
      <c r="F776" t="s">
        <v>2503</v>
      </c>
      <c r="G776" t="s">
        <v>2524</v>
      </c>
    </row>
    <row r="777" spans="1:7" x14ac:dyDescent="0.15">
      <c r="A777" s="16" t="s">
        <v>2525</v>
      </c>
      <c r="B777" t="s">
        <v>2502</v>
      </c>
      <c r="C777" t="s">
        <v>2526</v>
      </c>
      <c r="D777" t="s">
        <v>6258</v>
      </c>
      <c r="E777" s="18">
        <v>16209</v>
      </c>
      <c r="F777" t="s">
        <v>2503</v>
      </c>
      <c r="G777" t="s">
        <v>2527</v>
      </c>
    </row>
    <row r="778" spans="1:7" x14ac:dyDescent="0.15">
      <c r="A778" s="16" t="s">
        <v>2528</v>
      </c>
      <c r="B778" t="s">
        <v>2502</v>
      </c>
      <c r="C778" t="s">
        <v>2529</v>
      </c>
      <c r="D778" t="s">
        <v>6259</v>
      </c>
      <c r="E778" s="18">
        <v>16210</v>
      </c>
      <c r="F778" t="s">
        <v>2503</v>
      </c>
      <c r="G778" t="s">
        <v>2530</v>
      </c>
    </row>
    <row r="779" spans="1:7" x14ac:dyDescent="0.15">
      <c r="A779" s="16" t="s">
        <v>2531</v>
      </c>
      <c r="B779" t="s">
        <v>2502</v>
      </c>
      <c r="C779" t="s">
        <v>2532</v>
      </c>
      <c r="D779" t="s">
        <v>6260</v>
      </c>
      <c r="E779" s="18">
        <v>16211</v>
      </c>
      <c r="F779" t="s">
        <v>2503</v>
      </c>
      <c r="G779" t="s">
        <v>2533</v>
      </c>
    </row>
    <row r="780" spans="1:7" x14ac:dyDescent="0.15">
      <c r="A780" s="16" t="s">
        <v>2534</v>
      </c>
      <c r="B780" t="s">
        <v>2502</v>
      </c>
      <c r="C780" t="s">
        <v>2535</v>
      </c>
      <c r="D780" t="s">
        <v>6261</v>
      </c>
      <c r="E780" s="18">
        <v>16321</v>
      </c>
      <c r="F780" t="s">
        <v>2503</v>
      </c>
      <c r="G780" t="s">
        <v>2536</v>
      </c>
    </row>
    <row r="781" spans="1:7" x14ac:dyDescent="0.15">
      <c r="A781" s="16" t="s">
        <v>2537</v>
      </c>
      <c r="B781" t="s">
        <v>2502</v>
      </c>
      <c r="C781" t="s">
        <v>2538</v>
      </c>
      <c r="D781" t="s">
        <v>6262</v>
      </c>
      <c r="E781" s="18">
        <v>16322</v>
      </c>
      <c r="F781" t="s">
        <v>2503</v>
      </c>
      <c r="G781" t="s">
        <v>2539</v>
      </c>
    </row>
    <row r="782" spans="1:7" x14ac:dyDescent="0.15">
      <c r="A782" s="16" t="s">
        <v>2540</v>
      </c>
      <c r="B782" t="s">
        <v>2502</v>
      </c>
      <c r="C782" t="s">
        <v>2541</v>
      </c>
      <c r="D782" t="s">
        <v>6263</v>
      </c>
      <c r="E782" s="18">
        <v>16323</v>
      </c>
      <c r="F782" t="s">
        <v>2503</v>
      </c>
      <c r="G782" t="s">
        <v>2542</v>
      </c>
    </row>
    <row r="783" spans="1:7" x14ac:dyDescent="0.15">
      <c r="A783" s="16" t="s">
        <v>2543</v>
      </c>
      <c r="B783" t="s">
        <v>2502</v>
      </c>
      <c r="C783" t="s">
        <v>2544</v>
      </c>
      <c r="D783" t="s">
        <v>6264</v>
      </c>
      <c r="E783" s="18">
        <v>16342</v>
      </c>
      <c r="F783" t="s">
        <v>2503</v>
      </c>
      <c r="G783" t="s">
        <v>2545</v>
      </c>
    </row>
    <row r="784" spans="1:7" x14ac:dyDescent="0.15">
      <c r="A784" s="16" t="s">
        <v>2546</v>
      </c>
      <c r="B784" t="s">
        <v>2502</v>
      </c>
      <c r="C784" t="s">
        <v>1215</v>
      </c>
      <c r="D784" t="s">
        <v>6265</v>
      </c>
      <c r="E784" s="18">
        <v>16343</v>
      </c>
      <c r="F784" t="s">
        <v>2503</v>
      </c>
      <c r="G784" t="s">
        <v>1216</v>
      </c>
    </row>
    <row r="785" spans="1:7" x14ac:dyDescent="0.15">
      <c r="A785" s="16" t="s">
        <v>2547</v>
      </c>
      <c r="B785" t="s">
        <v>2548</v>
      </c>
      <c r="E785" s="18">
        <v>17000</v>
      </c>
      <c r="F785" t="s">
        <v>2549</v>
      </c>
    </row>
    <row r="786" spans="1:7" x14ac:dyDescent="0.15">
      <c r="A786" s="16" t="s">
        <v>2550</v>
      </c>
      <c r="B786" t="s">
        <v>2548</v>
      </c>
      <c r="C786" t="s">
        <v>2551</v>
      </c>
      <c r="D786" t="s">
        <v>6266</v>
      </c>
      <c r="E786" s="18">
        <v>17201</v>
      </c>
      <c r="F786" t="s">
        <v>2549</v>
      </c>
      <c r="G786" t="s">
        <v>2552</v>
      </c>
    </row>
    <row r="787" spans="1:7" x14ac:dyDescent="0.15">
      <c r="A787" s="16" t="s">
        <v>2553</v>
      </c>
      <c r="B787" t="s">
        <v>2548</v>
      </c>
      <c r="C787" t="s">
        <v>2554</v>
      </c>
      <c r="D787" t="s">
        <v>6267</v>
      </c>
      <c r="E787" s="18">
        <v>17202</v>
      </c>
      <c r="F787" t="s">
        <v>2549</v>
      </c>
      <c r="G787" t="s">
        <v>2555</v>
      </c>
    </row>
    <row r="788" spans="1:7" x14ac:dyDescent="0.15">
      <c r="A788" s="16" t="s">
        <v>2556</v>
      </c>
      <c r="B788" t="s">
        <v>2548</v>
      </c>
      <c r="C788" t="s">
        <v>2557</v>
      </c>
      <c r="D788" t="s">
        <v>6268</v>
      </c>
      <c r="E788" s="18">
        <v>17203</v>
      </c>
      <c r="F788" t="s">
        <v>2549</v>
      </c>
      <c r="G788" t="s">
        <v>2558</v>
      </c>
    </row>
    <row r="789" spans="1:7" x14ac:dyDescent="0.15">
      <c r="A789" s="16" t="s">
        <v>2559</v>
      </c>
      <c r="B789" t="s">
        <v>2548</v>
      </c>
      <c r="C789" t="s">
        <v>2560</v>
      </c>
      <c r="D789" t="s">
        <v>6269</v>
      </c>
      <c r="E789" s="18">
        <v>17204</v>
      </c>
      <c r="F789" t="s">
        <v>2549</v>
      </c>
      <c r="G789" t="s">
        <v>2561</v>
      </c>
    </row>
    <row r="790" spans="1:7" x14ac:dyDescent="0.15">
      <c r="A790" s="16" t="s">
        <v>2562</v>
      </c>
      <c r="B790" t="s">
        <v>2548</v>
      </c>
      <c r="C790" t="s">
        <v>2563</v>
      </c>
      <c r="D790" t="s">
        <v>6270</v>
      </c>
      <c r="E790" s="18">
        <v>17205</v>
      </c>
      <c r="F790" t="s">
        <v>2549</v>
      </c>
      <c r="G790" t="s">
        <v>2564</v>
      </c>
    </row>
    <row r="791" spans="1:7" x14ac:dyDescent="0.15">
      <c r="A791" s="16" t="s">
        <v>2565</v>
      </c>
      <c r="B791" t="s">
        <v>2548</v>
      </c>
      <c r="C791" t="s">
        <v>2566</v>
      </c>
      <c r="D791" t="s">
        <v>6271</v>
      </c>
      <c r="E791" s="18">
        <v>17206</v>
      </c>
      <c r="F791" t="s">
        <v>2549</v>
      </c>
      <c r="G791" t="s">
        <v>2567</v>
      </c>
    </row>
    <row r="792" spans="1:7" x14ac:dyDescent="0.15">
      <c r="A792" s="16" t="s">
        <v>2568</v>
      </c>
      <c r="B792" t="s">
        <v>2548</v>
      </c>
      <c r="C792" t="s">
        <v>2569</v>
      </c>
      <c r="D792" t="s">
        <v>6272</v>
      </c>
      <c r="E792" s="18">
        <v>17207</v>
      </c>
      <c r="F792" t="s">
        <v>2549</v>
      </c>
      <c r="G792" t="s">
        <v>2570</v>
      </c>
    </row>
    <row r="793" spans="1:7" x14ac:dyDescent="0.15">
      <c r="A793" s="16" t="s">
        <v>2571</v>
      </c>
      <c r="B793" t="s">
        <v>2548</v>
      </c>
      <c r="C793" t="s">
        <v>2572</v>
      </c>
      <c r="D793" t="s">
        <v>6273</v>
      </c>
      <c r="E793" s="18">
        <v>17209</v>
      </c>
      <c r="F793" t="s">
        <v>2549</v>
      </c>
      <c r="G793" t="s">
        <v>2573</v>
      </c>
    </row>
    <row r="794" spans="1:7" x14ac:dyDescent="0.15">
      <c r="A794" s="16" t="s">
        <v>2574</v>
      </c>
      <c r="B794" t="s">
        <v>2548</v>
      </c>
      <c r="C794" t="s">
        <v>2575</v>
      </c>
      <c r="D794" t="s">
        <v>6274</v>
      </c>
      <c r="E794" s="18">
        <v>17210</v>
      </c>
      <c r="F794" t="s">
        <v>2549</v>
      </c>
      <c r="G794" t="s">
        <v>2576</v>
      </c>
    </row>
    <row r="795" spans="1:7" x14ac:dyDescent="0.15">
      <c r="A795" s="16" t="s">
        <v>2577</v>
      </c>
      <c r="B795" t="s">
        <v>2548</v>
      </c>
      <c r="C795" t="s">
        <v>2578</v>
      </c>
      <c r="D795" t="s">
        <v>6275</v>
      </c>
      <c r="E795" s="18">
        <v>17211</v>
      </c>
      <c r="F795" t="s">
        <v>2549</v>
      </c>
      <c r="G795" t="s">
        <v>2579</v>
      </c>
    </row>
    <row r="796" spans="1:7" x14ac:dyDescent="0.15">
      <c r="A796" s="16" t="s">
        <v>2580</v>
      </c>
      <c r="B796" t="s">
        <v>2548</v>
      </c>
      <c r="C796" t="s">
        <v>2581</v>
      </c>
      <c r="D796" t="s">
        <v>6276</v>
      </c>
      <c r="E796" s="18">
        <v>17212</v>
      </c>
      <c r="F796" t="s">
        <v>2549</v>
      </c>
      <c r="G796" t="s">
        <v>2582</v>
      </c>
    </row>
    <row r="797" spans="1:7" x14ac:dyDescent="0.15">
      <c r="A797" s="16" t="s">
        <v>2583</v>
      </c>
      <c r="B797" t="s">
        <v>2548</v>
      </c>
      <c r="C797" t="s">
        <v>2584</v>
      </c>
      <c r="D797" t="s">
        <v>6277</v>
      </c>
      <c r="E797" s="18">
        <v>17324</v>
      </c>
      <c r="F797" t="s">
        <v>2549</v>
      </c>
      <c r="G797" t="s">
        <v>2585</v>
      </c>
    </row>
    <row r="798" spans="1:7" x14ac:dyDescent="0.15">
      <c r="A798" s="16" t="s">
        <v>2586</v>
      </c>
      <c r="B798" t="s">
        <v>2548</v>
      </c>
      <c r="C798" t="s">
        <v>2587</v>
      </c>
      <c r="D798" t="s">
        <v>6278</v>
      </c>
      <c r="E798" s="18">
        <v>17361</v>
      </c>
      <c r="F798" t="s">
        <v>2549</v>
      </c>
      <c r="G798" t="s">
        <v>2588</v>
      </c>
    </row>
    <row r="799" spans="1:7" x14ac:dyDescent="0.15">
      <c r="A799" s="16" t="s">
        <v>2589</v>
      </c>
      <c r="B799" t="s">
        <v>2548</v>
      </c>
      <c r="C799" t="s">
        <v>2590</v>
      </c>
      <c r="D799" t="s">
        <v>6279</v>
      </c>
      <c r="E799" s="18">
        <v>17365</v>
      </c>
      <c r="F799" t="s">
        <v>2549</v>
      </c>
      <c r="G799" t="s">
        <v>2591</v>
      </c>
    </row>
    <row r="800" spans="1:7" x14ac:dyDescent="0.15">
      <c r="A800" s="16" t="s">
        <v>2592</v>
      </c>
      <c r="B800" t="s">
        <v>2548</v>
      </c>
      <c r="C800" t="s">
        <v>2593</v>
      </c>
      <c r="D800" t="s">
        <v>6280</v>
      </c>
      <c r="E800" s="18">
        <v>17384</v>
      </c>
      <c r="F800" t="s">
        <v>2549</v>
      </c>
      <c r="G800" t="s">
        <v>2594</v>
      </c>
    </row>
    <row r="801" spans="1:7" x14ac:dyDescent="0.15">
      <c r="A801" s="16" t="s">
        <v>2595</v>
      </c>
      <c r="B801" t="s">
        <v>2548</v>
      </c>
      <c r="C801" t="s">
        <v>2596</v>
      </c>
      <c r="D801" t="s">
        <v>6281</v>
      </c>
      <c r="E801" s="18">
        <v>17386</v>
      </c>
      <c r="F801" t="s">
        <v>2549</v>
      </c>
      <c r="G801" t="s">
        <v>2597</v>
      </c>
    </row>
    <row r="802" spans="1:7" x14ac:dyDescent="0.15">
      <c r="A802" s="16" t="s">
        <v>2598</v>
      </c>
      <c r="B802" t="s">
        <v>2548</v>
      </c>
      <c r="C802" t="s">
        <v>2599</v>
      </c>
      <c r="D802" t="s">
        <v>6282</v>
      </c>
      <c r="E802" s="18">
        <v>17407</v>
      </c>
      <c r="F802" t="s">
        <v>2549</v>
      </c>
      <c r="G802" t="s">
        <v>2600</v>
      </c>
    </row>
    <row r="803" spans="1:7" x14ac:dyDescent="0.15">
      <c r="A803" s="16" t="s">
        <v>2601</v>
      </c>
      <c r="B803" t="s">
        <v>2548</v>
      </c>
      <c r="C803" t="s">
        <v>2602</v>
      </c>
      <c r="D803" t="s">
        <v>6283</v>
      </c>
      <c r="E803" s="18">
        <v>17461</v>
      </c>
      <c r="F803" t="s">
        <v>2549</v>
      </c>
      <c r="G803" t="s">
        <v>2603</v>
      </c>
    </row>
    <row r="804" spans="1:7" x14ac:dyDescent="0.15">
      <c r="A804" s="16" t="s">
        <v>2604</v>
      </c>
      <c r="B804" t="s">
        <v>2548</v>
      </c>
      <c r="C804" t="s">
        <v>2605</v>
      </c>
      <c r="D804" t="s">
        <v>6284</v>
      </c>
      <c r="E804" s="18">
        <v>17463</v>
      </c>
      <c r="F804" t="s">
        <v>2549</v>
      </c>
      <c r="G804" t="s">
        <v>2606</v>
      </c>
    </row>
    <row r="805" spans="1:7" x14ac:dyDescent="0.15">
      <c r="A805" s="16" t="s">
        <v>2607</v>
      </c>
      <c r="B805" t="s">
        <v>2608</v>
      </c>
      <c r="E805" s="18">
        <v>18000</v>
      </c>
      <c r="F805" t="s">
        <v>2609</v>
      </c>
    </row>
    <row r="806" spans="1:7" x14ac:dyDescent="0.15">
      <c r="A806" s="16" t="s">
        <v>2610</v>
      </c>
      <c r="B806" t="s">
        <v>2608</v>
      </c>
      <c r="C806" t="s">
        <v>2611</v>
      </c>
      <c r="D806" t="s">
        <v>6285</v>
      </c>
      <c r="E806" s="18">
        <v>18201</v>
      </c>
      <c r="F806" t="s">
        <v>2609</v>
      </c>
      <c r="G806" t="s">
        <v>2612</v>
      </c>
    </row>
    <row r="807" spans="1:7" x14ac:dyDescent="0.15">
      <c r="A807" s="16" t="s">
        <v>2613</v>
      </c>
      <c r="B807" t="s">
        <v>2608</v>
      </c>
      <c r="C807" t="s">
        <v>2614</v>
      </c>
      <c r="D807" t="s">
        <v>6286</v>
      </c>
      <c r="E807" s="18">
        <v>18202</v>
      </c>
      <c r="F807" t="s">
        <v>2609</v>
      </c>
      <c r="G807" t="s">
        <v>2615</v>
      </c>
    </row>
    <row r="808" spans="1:7" x14ac:dyDescent="0.15">
      <c r="A808" s="16" t="s">
        <v>2616</v>
      </c>
      <c r="B808" t="s">
        <v>2608</v>
      </c>
      <c r="C808" t="s">
        <v>2617</v>
      </c>
      <c r="D808" t="s">
        <v>6287</v>
      </c>
      <c r="E808" s="18">
        <v>18204</v>
      </c>
      <c r="F808" t="s">
        <v>2609</v>
      </c>
      <c r="G808" t="s">
        <v>2618</v>
      </c>
    </row>
    <row r="809" spans="1:7" x14ac:dyDescent="0.15">
      <c r="A809" s="16" t="s">
        <v>2619</v>
      </c>
      <c r="B809" t="s">
        <v>2608</v>
      </c>
      <c r="C809" t="s">
        <v>2620</v>
      </c>
      <c r="D809" t="s">
        <v>6288</v>
      </c>
      <c r="E809" s="18">
        <v>18205</v>
      </c>
      <c r="F809" t="s">
        <v>2609</v>
      </c>
      <c r="G809" t="s">
        <v>2621</v>
      </c>
    </row>
    <row r="810" spans="1:7" x14ac:dyDescent="0.15">
      <c r="A810" s="16" t="s">
        <v>2622</v>
      </c>
      <c r="B810" t="s">
        <v>2608</v>
      </c>
      <c r="C810" t="s">
        <v>2623</v>
      </c>
      <c r="D810" t="s">
        <v>6289</v>
      </c>
      <c r="E810" s="18">
        <v>18206</v>
      </c>
      <c r="F810" t="s">
        <v>2609</v>
      </c>
      <c r="G810" t="s">
        <v>2624</v>
      </c>
    </row>
    <row r="811" spans="1:7" x14ac:dyDescent="0.15">
      <c r="A811" s="16" t="s">
        <v>2625</v>
      </c>
      <c r="B811" t="s">
        <v>2608</v>
      </c>
      <c r="C811" t="s">
        <v>2626</v>
      </c>
      <c r="D811" t="s">
        <v>6290</v>
      </c>
      <c r="E811" s="18">
        <v>18207</v>
      </c>
      <c r="F811" t="s">
        <v>2609</v>
      </c>
      <c r="G811" t="s">
        <v>2627</v>
      </c>
    </row>
    <row r="812" spans="1:7" x14ac:dyDescent="0.15">
      <c r="A812" s="16" t="s">
        <v>2628</v>
      </c>
      <c r="B812" t="s">
        <v>2608</v>
      </c>
      <c r="C812" t="s">
        <v>2629</v>
      </c>
      <c r="D812" t="s">
        <v>6291</v>
      </c>
      <c r="E812" s="18">
        <v>18208</v>
      </c>
      <c r="F812" t="s">
        <v>2609</v>
      </c>
      <c r="G812" t="s">
        <v>2630</v>
      </c>
    </row>
    <row r="813" spans="1:7" x14ac:dyDescent="0.15">
      <c r="A813" s="16" t="s">
        <v>2631</v>
      </c>
      <c r="B813" t="s">
        <v>2608</v>
      </c>
      <c r="C813" t="s">
        <v>2632</v>
      </c>
      <c r="D813" t="s">
        <v>6292</v>
      </c>
      <c r="E813" s="18">
        <v>18209</v>
      </c>
      <c r="F813" t="s">
        <v>2609</v>
      </c>
      <c r="G813" t="s">
        <v>2633</v>
      </c>
    </row>
    <row r="814" spans="1:7" x14ac:dyDescent="0.15">
      <c r="A814" s="16" t="s">
        <v>2634</v>
      </c>
      <c r="B814" t="s">
        <v>2608</v>
      </c>
      <c r="C814" t="s">
        <v>2635</v>
      </c>
      <c r="D814" t="s">
        <v>6293</v>
      </c>
      <c r="E814" s="18">
        <v>18210</v>
      </c>
      <c r="F814" t="s">
        <v>2609</v>
      </c>
      <c r="G814" t="s">
        <v>2636</v>
      </c>
    </row>
    <row r="815" spans="1:7" x14ac:dyDescent="0.15">
      <c r="A815" s="16" t="s">
        <v>2637</v>
      </c>
      <c r="B815" t="s">
        <v>2608</v>
      </c>
      <c r="C815" t="s">
        <v>2638</v>
      </c>
      <c r="D815" t="s">
        <v>6294</v>
      </c>
      <c r="E815" s="18">
        <v>18322</v>
      </c>
      <c r="F815" t="s">
        <v>2609</v>
      </c>
      <c r="G815" t="s">
        <v>2639</v>
      </c>
    </row>
    <row r="816" spans="1:7" x14ac:dyDescent="0.15">
      <c r="A816" s="16" t="s">
        <v>2640</v>
      </c>
      <c r="B816" t="s">
        <v>2608</v>
      </c>
      <c r="C816" t="s">
        <v>702</v>
      </c>
      <c r="D816" t="s">
        <v>6295</v>
      </c>
      <c r="E816" s="18">
        <v>18382</v>
      </c>
      <c r="F816" t="s">
        <v>2609</v>
      </c>
      <c r="G816" t="s">
        <v>703</v>
      </c>
    </row>
    <row r="817" spans="1:7" x14ac:dyDescent="0.15">
      <c r="A817" s="16" t="s">
        <v>2641</v>
      </c>
      <c r="B817" t="s">
        <v>2608</v>
      </c>
      <c r="C817" t="s">
        <v>2642</v>
      </c>
      <c r="D817" t="s">
        <v>6296</v>
      </c>
      <c r="E817" s="18">
        <v>18404</v>
      </c>
      <c r="F817" t="s">
        <v>2609</v>
      </c>
      <c r="G817" t="s">
        <v>2643</v>
      </c>
    </row>
    <row r="818" spans="1:7" x14ac:dyDescent="0.15">
      <c r="A818" s="16" t="s">
        <v>2644</v>
      </c>
      <c r="B818" t="s">
        <v>2608</v>
      </c>
      <c r="C818" t="s">
        <v>2645</v>
      </c>
      <c r="D818" t="s">
        <v>6297</v>
      </c>
      <c r="E818" s="18">
        <v>18423</v>
      </c>
      <c r="F818" t="s">
        <v>2609</v>
      </c>
      <c r="G818" t="s">
        <v>2646</v>
      </c>
    </row>
    <row r="819" spans="1:7" x14ac:dyDescent="0.15">
      <c r="A819" s="16" t="s">
        <v>2647</v>
      </c>
      <c r="B819" t="s">
        <v>2608</v>
      </c>
      <c r="C819" t="s">
        <v>2648</v>
      </c>
      <c r="D819" t="s">
        <v>6298</v>
      </c>
      <c r="E819" s="18">
        <v>18442</v>
      </c>
      <c r="F819" t="s">
        <v>2609</v>
      </c>
      <c r="G819" t="s">
        <v>2649</v>
      </c>
    </row>
    <row r="820" spans="1:7" x14ac:dyDescent="0.15">
      <c r="A820" s="16" t="s">
        <v>2650</v>
      </c>
      <c r="B820" t="s">
        <v>2608</v>
      </c>
      <c r="C820" t="s">
        <v>2651</v>
      </c>
      <c r="D820" t="s">
        <v>6299</v>
      </c>
      <c r="E820" s="18">
        <v>18481</v>
      </c>
      <c r="F820" t="s">
        <v>2609</v>
      </c>
      <c r="G820" t="s">
        <v>2652</v>
      </c>
    </row>
    <row r="821" spans="1:7" x14ac:dyDescent="0.15">
      <c r="A821" s="16" t="s">
        <v>2653</v>
      </c>
      <c r="B821" t="s">
        <v>2608</v>
      </c>
      <c r="C821" t="s">
        <v>2654</v>
      </c>
      <c r="D821" t="s">
        <v>6300</v>
      </c>
      <c r="E821" s="18">
        <v>18483</v>
      </c>
      <c r="F821" t="s">
        <v>2609</v>
      </c>
      <c r="G821" t="s">
        <v>2655</v>
      </c>
    </row>
    <row r="822" spans="1:7" x14ac:dyDescent="0.15">
      <c r="A822" s="16" t="s">
        <v>2656</v>
      </c>
      <c r="B822" t="s">
        <v>2608</v>
      </c>
      <c r="C822" t="s">
        <v>2657</v>
      </c>
      <c r="D822" t="s">
        <v>6301</v>
      </c>
      <c r="E822" s="18">
        <v>18501</v>
      </c>
      <c r="F822" t="s">
        <v>2609</v>
      </c>
      <c r="G822" t="s">
        <v>2658</v>
      </c>
    </row>
    <row r="823" spans="1:7" x14ac:dyDescent="0.15">
      <c r="A823" s="16" t="s">
        <v>2659</v>
      </c>
      <c r="B823" t="s">
        <v>2660</v>
      </c>
      <c r="E823" s="18">
        <v>19000</v>
      </c>
      <c r="F823" t="s">
        <v>2661</v>
      </c>
    </row>
    <row r="824" spans="1:7" x14ac:dyDescent="0.15">
      <c r="A824" s="16" t="s">
        <v>2662</v>
      </c>
      <c r="B824" t="s">
        <v>2660</v>
      </c>
      <c r="C824" t="s">
        <v>2663</v>
      </c>
      <c r="D824" t="s">
        <v>6302</v>
      </c>
      <c r="E824" s="18">
        <v>19201</v>
      </c>
      <c r="F824" t="s">
        <v>2661</v>
      </c>
      <c r="G824" t="s">
        <v>2664</v>
      </c>
    </row>
    <row r="825" spans="1:7" x14ac:dyDescent="0.15">
      <c r="A825" s="16" t="s">
        <v>2665</v>
      </c>
      <c r="B825" t="s">
        <v>2660</v>
      </c>
      <c r="C825" t="s">
        <v>2666</v>
      </c>
      <c r="D825" t="s">
        <v>6303</v>
      </c>
      <c r="E825" s="18">
        <v>19202</v>
      </c>
      <c r="F825" t="s">
        <v>2661</v>
      </c>
      <c r="G825" t="s">
        <v>2667</v>
      </c>
    </row>
    <row r="826" spans="1:7" x14ac:dyDescent="0.15">
      <c r="A826" s="16" t="s">
        <v>2668</v>
      </c>
      <c r="B826" t="s">
        <v>2660</v>
      </c>
      <c r="C826" t="s">
        <v>2669</v>
      </c>
      <c r="D826" t="s">
        <v>6304</v>
      </c>
      <c r="E826" s="18">
        <v>19204</v>
      </c>
      <c r="F826" t="s">
        <v>2661</v>
      </c>
      <c r="G826" t="s">
        <v>2670</v>
      </c>
    </row>
    <row r="827" spans="1:7" x14ac:dyDescent="0.15">
      <c r="A827" s="16" t="s">
        <v>2671</v>
      </c>
      <c r="B827" t="s">
        <v>2660</v>
      </c>
      <c r="C827" t="s">
        <v>2672</v>
      </c>
      <c r="D827" t="s">
        <v>6305</v>
      </c>
      <c r="E827" s="18">
        <v>19205</v>
      </c>
      <c r="F827" t="s">
        <v>2661</v>
      </c>
      <c r="G827" t="s">
        <v>2673</v>
      </c>
    </row>
    <row r="828" spans="1:7" x14ac:dyDescent="0.15">
      <c r="A828" s="16" t="s">
        <v>2674</v>
      </c>
      <c r="B828" t="s">
        <v>2660</v>
      </c>
      <c r="C828" t="s">
        <v>2675</v>
      </c>
      <c r="D828" t="s">
        <v>6306</v>
      </c>
      <c r="E828" s="18">
        <v>19206</v>
      </c>
      <c r="F828" t="s">
        <v>2661</v>
      </c>
      <c r="G828" t="s">
        <v>2676</v>
      </c>
    </row>
    <row r="829" spans="1:7" x14ac:dyDescent="0.15">
      <c r="A829" s="16" t="s">
        <v>2677</v>
      </c>
      <c r="B829" t="s">
        <v>2660</v>
      </c>
      <c r="C829" t="s">
        <v>2678</v>
      </c>
      <c r="D829" t="s">
        <v>6307</v>
      </c>
      <c r="E829" s="18">
        <v>19207</v>
      </c>
      <c r="F829" t="s">
        <v>2661</v>
      </c>
      <c r="G829" t="s">
        <v>2679</v>
      </c>
    </row>
    <row r="830" spans="1:7" x14ac:dyDescent="0.15">
      <c r="A830" s="16" t="s">
        <v>2680</v>
      </c>
      <c r="B830" t="s">
        <v>2660</v>
      </c>
      <c r="C830" t="s">
        <v>2681</v>
      </c>
      <c r="D830" t="s">
        <v>6308</v>
      </c>
      <c r="E830" s="18">
        <v>19208</v>
      </c>
      <c r="F830" t="s">
        <v>2661</v>
      </c>
      <c r="G830" t="s">
        <v>2682</v>
      </c>
    </row>
    <row r="831" spans="1:7" x14ac:dyDescent="0.15">
      <c r="A831" s="16" t="s">
        <v>2683</v>
      </c>
      <c r="B831" t="s">
        <v>2660</v>
      </c>
      <c r="C831" t="s">
        <v>2684</v>
      </c>
      <c r="D831" t="s">
        <v>6309</v>
      </c>
      <c r="E831" s="18">
        <v>19209</v>
      </c>
      <c r="F831" t="s">
        <v>2661</v>
      </c>
      <c r="G831" t="s">
        <v>320</v>
      </c>
    </row>
    <row r="832" spans="1:7" x14ac:dyDescent="0.15">
      <c r="A832" s="16" t="s">
        <v>2685</v>
      </c>
      <c r="B832" t="s">
        <v>2660</v>
      </c>
      <c r="C832" t="s">
        <v>2686</v>
      </c>
      <c r="D832" t="s">
        <v>6310</v>
      </c>
      <c r="E832" s="18">
        <v>19210</v>
      </c>
      <c r="F832" t="s">
        <v>2661</v>
      </c>
      <c r="G832" t="s">
        <v>2687</v>
      </c>
    </row>
    <row r="833" spans="1:7" x14ac:dyDescent="0.15">
      <c r="A833" s="16" t="s">
        <v>2688</v>
      </c>
      <c r="B833" t="s">
        <v>2660</v>
      </c>
      <c r="C833" t="s">
        <v>2689</v>
      </c>
      <c r="D833" t="s">
        <v>6311</v>
      </c>
      <c r="E833" s="18">
        <v>19211</v>
      </c>
      <c r="F833" t="s">
        <v>2661</v>
      </c>
      <c r="G833" t="s">
        <v>2690</v>
      </c>
    </row>
    <row r="834" spans="1:7" x14ac:dyDescent="0.15">
      <c r="A834" s="16" t="s">
        <v>2691</v>
      </c>
      <c r="B834" t="s">
        <v>2660</v>
      </c>
      <c r="C834" t="s">
        <v>2692</v>
      </c>
      <c r="D834" t="s">
        <v>6312</v>
      </c>
      <c r="E834" s="18">
        <v>19212</v>
      </c>
      <c r="F834" t="s">
        <v>2661</v>
      </c>
      <c r="G834" t="s">
        <v>2693</v>
      </c>
    </row>
    <row r="835" spans="1:7" x14ac:dyDescent="0.15">
      <c r="A835" s="16" t="s">
        <v>2694</v>
      </c>
      <c r="B835" t="s">
        <v>2660</v>
      </c>
      <c r="C835" t="s">
        <v>2695</v>
      </c>
      <c r="D835" t="s">
        <v>6313</v>
      </c>
      <c r="E835" s="18">
        <v>19213</v>
      </c>
      <c r="F835" t="s">
        <v>2661</v>
      </c>
      <c r="G835" t="s">
        <v>2696</v>
      </c>
    </row>
    <row r="836" spans="1:7" x14ac:dyDescent="0.15">
      <c r="A836" s="16" t="s">
        <v>2697</v>
      </c>
      <c r="B836" t="s">
        <v>2660</v>
      </c>
      <c r="C836" t="s">
        <v>2698</v>
      </c>
      <c r="D836" t="s">
        <v>6314</v>
      </c>
      <c r="E836" s="18">
        <v>19214</v>
      </c>
      <c r="F836" t="s">
        <v>2661</v>
      </c>
      <c r="G836" t="s">
        <v>2699</v>
      </c>
    </row>
    <row r="837" spans="1:7" x14ac:dyDescent="0.15">
      <c r="A837" s="16" t="s">
        <v>2700</v>
      </c>
      <c r="B837" t="s">
        <v>2660</v>
      </c>
      <c r="C837" t="s">
        <v>2701</v>
      </c>
      <c r="D837" t="s">
        <v>6315</v>
      </c>
      <c r="E837" s="18">
        <v>19346</v>
      </c>
      <c r="F837" t="s">
        <v>2661</v>
      </c>
      <c r="G837" t="s">
        <v>2702</v>
      </c>
    </row>
    <row r="838" spans="1:7" x14ac:dyDescent="0.15">
      <c r="A838" s="16" t="s">
        <v>2703</v>
      </c>
      <c r="B838" t="s">
        <v>2660</v>
      </c>
      <c r="C838" t="s">
        <v>2704</v>
      </c>
      <c r="D838" t="s">
        <v>6316</v>
      </c>
      <c r="E838" s="18">
        <v>19364</v>
      </c>
      <c r="F838" t="s">
        <v>2661</v>
      </c>
      <c r="G838" t="s">
        <v>2705</v>
      </c>
    </row>
    <row r="839" spans="1:7" x14ac:dyDescent="0.15">
      <c r="A839" s="16" t="s">
        <v>2706</v>
      </c>
      <c r="B839" t="s">
        <v>2660</v>
      </c>
      <c r="C839" t="s">
        <v>2707</v>
      </c>
      <c r="D839" t="s">
        <v>6317</v>
      </c>
      <c r="E839" s="18">
        <v>19365</v>
      </c>
      <c r="F839" t="s">
        <v>2661</v>
      </c>
      <c r="G839" t="s">
        <v>2708</v>
      </c>
    </row>
    <row r="840" spans="1:7" x14ac:dyDescent="0.15">
      <c r="A840" s="16" t="s">
        <v>2709</v>
      </c>
      <c r="B840" t="s">
        <v>2660</v>
      </c>
      <c r="C840" t="s">
        <v>867</v>
      </c>
      <c r="D840" t="s">
        <v>6318</v>
      </c>
      <c r="E840" s="18">
        <v>19366</v>
      </c>
      <c r="F840" t="s">
        <v>2661</v>
      </c>
      <c r="G840" t="s">
        <v>868</v>
      </c>
    </row>
    <row r="841" spans="1:7" x14ac:dyDescent="0.15">
      <c r="A841" s="16" t="s">
        <v>2710</v>
      </c>
      <c r="B841" t="s">
        <v>2660</v>
      </c>
      <c r="C841" t="s">
        <v>2711</v>
      </c>
      <c r="D841" t="s">
        <v>6319</v>
      </c>
      <c r="E841" s="18">
        <v>19368</v>
      </c>
      <c r="F841" t="s">
        <v>2661</v>
      </c>
      <c r="G841" t="s">
        <v>2712</v>
      </c>
    </row>
    <row r="842" spans="1:7" x14ac:dyDescent="0.15">
      <c r="A842" s="16" t="s">
        <v>2713</v>
      </c>
      <c r="B842" t="s">
        <v>2660</v>
      </c>
      <c r="C842" t="s">
        <v>2714</v>
      </c>
      <c r="D842" t="s">
        <v>6320</v>
      </c>
      <c r="E842" s="18">
        <v>19384</v>
      </c>
      <c r="F842" t="s">
        <v>2661</v>
      </c>
      <c r="G842" t="s">
        <v>2715</v>
      </c>
    </row>
    <row r="843" spans="1:7" x14ac:dyDescent="0.15">
      <c r="A843" s="16" t="s">
        <v>2716</v>
      </c>
      <c r="B843" t="s">
        <v>2660</v>
      </c>
      <c r="C843" t="s">
        <v>2717</v>
      </c>
      <c r="D843" t="s">
        <v>6321</v>
      </c>
      <c r="E843" s="18">
        <v>19422</v>
      </c>
      <c r="F843" t="s">
        <v>2661</v>
      </c>
      <c r="G843" t="s">
        <v>2718</v>
      </c>
    </row>
    <row r="844" spans="1:7" x14ac:dyDescent="0.15">
      <c r="A844" s="16" t="s">
        <v>2719</v>
      </c>
      <c r="B844" t="s">
        <v>2660</v>
      </c>
      <c r="C844" t="s">
        <v>2720</v>
      </c>
      <c r="D844" t="s">
        <v>6322</v>
      </c>
      <c r="E844" s="18">
        <v>19423</v>
      </c>
      <c r="F844" t="s">
        <v>2661</v>
      </c>
      <c r="G844" t="s">
        <v>2721</v>
      </c>
    </row>
    <row r="845" spans="1:7" x14ac:dyDescent="0.15">
      <c r="A845" s="16" t="s">
        <v>2722</v>
      </c>
      <c r="B845" t="s">
        <v>2660</v>
      </c>
      <c r="C845" t="s">
        <v>2723</v>
      </c>
      <c r="D845" t="s">
        <v>6323</v>
      </c>
      <c r="E845" s="18">
        <v>19424</v>
      </c>
      <c r="F845" t="s">
        <v>2661</v>
      </c>
      <c r="G845" t="s">
        <v>2724</v>
      </c>
    </row>
    <row r="846" spans="1:7" x14ac:dyDescent="0.15">
      <c r="A846" s="16" t="s">
        <v>2725</v>
      </c>
      <c r="B846" t="s">
        <v>2660</v>
      </c>
      <c r="C846" t="s">
        <v>2726</v>
      </c>
      <c r="D846" t="s">
        <v>6324</v>
      </c>
      <c r="E846" s="18">
        <v>19425</v>
      </c>
      <c r="F846" t="s">
        <v>2661</v>
      </c>
      <c r="G846" t="s">
        <v>2727</v>
      </c>
    </row>
    <row r="847" spans="1:7" x14ac:dyDescent="0.15">
      <c r="A847" s="16" t="s">
        <v>2728</v>
      </c>
      <c r="B847" t="s">
        <v>2660</v>
      </c>
      <c r="C847" t="s">
        <v>2729</v>
      </c>
      <c r="D847" t="s">
        <v>6325</v>
      </c>
      <c r="E847" s="18">
        <v>19429</v>
      </c>
      <c r="F847" t="s">
        <v>2661</v>
      </c>
      <c r="G847" t="s">
        <v>2730</v>
      </c>
    </row>
    <row r="848" spans="1:7" x14ac:dyDescent="0.15">
      <c r="A848" s="16" t="s">
        <v>2731</v>
      </c>
      <c r="B848" t="s">
        <v>2660</v>
      </c>
      <c r="C848" t="s">
        <v>2732</v>
      </c>
      <c r="D848" t="s">
        <v>6326</v>
      </c>
      <c r="E848" s="18">
        <v>19430</v>
      </c>
      <c r="F848" t="s">
        <v>2661</v>
      </c>
      <c r="G848" t="s">
        <v>2733</v>
      </c>
    </row>
    <row r="849" spans="1:7" x14ac:dyDescent="0.15">
      <c r="A849" s="16" t="s">
        <v>2734</v>
      </c>
      <c r="B849" t="s">
        <v>2660</v>
      </c>
      <c r="C849" t="s">
        <v>2735</v>
      </c>
      <c r="D849" t="s">
        <v>6327</v>
      </c>
      <c r="E849" s="18">
        <v>19442</v>
      </c>
      <c r="F849" t="s">
        <v>2661</v>
      </c>
      <c r="G849" t="s">
        <v>2736</v>
      </c>
    </row>
    <row r="850" spans="1:7" x14ac:dyDescent="0.15">
      <c r="A850" s="16" t="s">
        <v>2737</v>
      </c>
      <c r="B850" t="s">
        <v>2660</v>
      </c>
      <c r="C850" t="s">
        <v>2738</v>
      </c>
      <c r="D850" t="s">
        <v>6328</v>
      </c>
      <c r="E850" s="18">
        <v>19443</v>
      </c>
      <c r="F850" t="s">
        <v>2661</v>
      </c>
      <c r="G850" t="s">
        <v>2739</v>
      </c>
    </row>
    <row r="851" spans="1:7" x14ac:dyDescent="0.15">
      <c r="A851" s="16" t="s">
        <v>2740</v>
      </c>
      <c r="B851" t="s">
        <v>2741</v>
      </c>
      <c r="E851" s="18">
        <v>20000</v>
      </c>
      <c r="F851" t="s">
        <v>2742</v>
      </c>
    </row>
    <row r="852" spans="1:7" x14ac:dyDescent="0.15">
      <c r="A852" s="16" t="s">
        <v>2743</v>
      </c>
      <c r="B852" t="s">
        <v>2741</v>
      </c>
      <c r="C852" t="s">
        <v>2744</v>
      </c>
      <c r="D852" t="s">
        <v>6329</v>
      </c>
      <c r="E852" s="18">
        <v>20201</v>
      </c>
      <c r="F852" t="s">
        <v>2742</v>
      </c>
      <c r="G852" t="s">
        <v>2745</v>
      </c>
    </row>
    <row r="853" spans="1:7" x14ac:dyDescent="0.15">
      <c r="A853" s="16" t="s">
        <v>2746</v>
      </c>
      <c r="B853" t="s">
        <v>2741</v>
      </c>
      <c r="C853" t="s">
        <v>2747</v>
      </c>
      <c r="D853" t="s">
        <v>6330</v>
      </c>
      <c r="E853" s="18">
        <v>20202</v>
      </c>
      <c r="F853" t="s">
        <v>2742</v>
      </c>
      <c r="G853" t="s">
        <v>2748</v>
      </c>
    </row>
    <row r="854" spans="1:7" x14ac:dyDescent="0.15">
      <c r="A854" s="16" t="s">
        <v>2749</v>
      </c>
      <c r="B854" t="s">
        <v>2741</v>
      </c>
      <c r="C854" t="s">
        <v>2750</v>
      </c>
      <c r="D854" t="s">
        <v>6331</v>
      </c>
      <c r="E854" s="18">
        <v>20203</v>
      </c>
      <c r="F854" t="s">
        <v>2742</v>
      </c>
      <c r="G854" t="s">
        <v>2751</v>
      </c>
    </row>
    <row r="855" spans="1:7" x14ac:dyDescent="0.15">
      <c r="A855" s="16" t="s">
        <v>2752</v>
      </c>
      <c r="B855" t="s">
        <v>2741</v>
      </c>
      <c r="C855" t="s">
        <v>2753</v>
      </c>
      <c r="D855" t="s">
        <v>6332</v>
      </c>
      <c r="E855" s="18">
        <v>20204</v>
      </c>
      <c r="F855" t="s">
        <v>2742</v>
      </c>
      <c r="G855" t="s">
        <v>2754</v>
      </c>
    </row>
    <row r="856" spans="1:7" x14ac:dyDescent="0.15">
      <c r="A856" s="16" t="s">
        <v>2755</v>
      </c>
      <c r="B856" t="s">
        <v>2741</v>
      </c>
      <c r="C856" t="s">
        <v>2756</v>
      </c>
      <c r="D856" t="s">
        <v>6333</v>
      </c>
      <c r="E856" s="18">
        <v>20205</v>
      </c>
      <c r="F856" t="s">
        <v>2742</v>
      </c>
      <c r="G856" t="s">
        <v>2757</v>
      </c>
    </row>
    <row r="857" spans="1:7" x14ac:dyDescent="0.15">
      <c r="A857" s="16" t="s">
        <v>2758</v>
      </c>
      <c r="B857" t="s">
        <v>2741</v>
      </c>
      <c r="C857" t="s">
        <v>2759</v>
      </c>
      <c r="D857" t="s">
        <v>6334</v>
      </c>
      <c r="E857" s="18">
        <v>20206</v>
      </c>
      <c r="F857" t="s">
        <v>2742</v>
      </c>
      <c r="G857" t="s">
        <v>2760</v>
      </c>
    </row>
    <row r="858" spans="1:7" x14ac:dyDescent="0.15">
      <c r="A858" s="16" t="s">
        <v>2761</v>
      </c>
      <c r="B858" t="s">
        <v>2741</v>
      </c>
      <c r="C858" t="s">
        <v>2762</v>
      </c>
      <c r="D858" t="s">
        <v>6335</v>
      </c>
      <c r="E858" s="18">
        <v>20207</v>
      </c>
      <c r="F858" t="s">
        <v>2742</v>
      </c>
      <c r="G858" t="s">
        <v>2763</v>
      </c>
    </row>
    <row r="859" spans="1:7" x14ac:dyDescent="0.15">
      <c r="A859" s="16" t="s">
        <v>2764</v>
      </c>
      <c r="B859" t="s">
        <v>2741</v>
      </c>
      <c r="C859" t="s">
        <v>2765</v>
      </c>
      <c r="D859" t="s">
        <v>6336</v>
      </c>
      <c r="E859" s="18">
        <v>20208</v>
      </c>
      <c r="F859" t="s">
        <v>2742</v>
      </c>
      <c r="G859" t="s">
        <v>2766</v>
      </c>
    </row>
    <row r="860" spans="1:7" x14ac:dyDescent="0.15">
      <c r="A860" s="16" t="s">
        <v>2767</v>
      </c>
      <c r="B860" t="s">
        <v>2741</v>
      </c>
      <c r="C860" t="s">
        <v>2768</v>
      </c>
      <c r="D860" t="s">
        <v>6337</v>
      </c>
      <c r="E860" s="18">
        <v>20209</v>
      </c>
      <c r="F860" t="s">
        <v>2742</v>
      </c>
      <c r="G860" t="s">
        <v>2769</v>
      </c>
    </row>
    <row r="861" spans="1:7" x14ac:dyDescent="0.15">
      <c r="A861" s="16" t="s">
        <v>2770</v>
      </c>
      <c r="B861" t="s">
        <v>2741</v>
      </c>
      <c r="C861" t="s">
        <v>2771</v>
      </c>
      <c r="D861" t="s">
        <v>6338</v>
      </c>
      <c r="E861" s="18">
        <v>20210</v>
      </c>
      <c r="F861" t="s">
        <v>2742</v>
      </c>
      <c r="G861" t="s">
        <v>2772</v>
      </c>
    </row>
    <row r="862" spans="1:7" x14ac:dyDescent="0.15">
      <c r="A862" s="16" t="s">
        <v>2773</v>
      </c>
      <c r="B862" t="s">
        <v>2741</v>
      </c>
      <c r="C862" t="s">
        <v>2774</v>
      </c>
      <c r="D862" t="s">
        <v>6339</v>
      </c>
      <c r="E862" s="18">
        <v>20211</v>
      </c>
      <c r="F862" t="s">
        <v>2742</v>
      </c>
      <c r="G862" t="s">
        <v>2775</v>
      </c>
    </row>
    <row r="863" spans="1:7" x14ac:dyDescent="0.15">
      <c r="A863" s="16" t="s">
        <v>2776</v>
      </c>
      <c r="B863" t="s">
        <v>2741</v>
      </c>
      <c r="C863" t="s">
        <v>2777</v>
      </c>
      <c r="D863" t="s">
        <v>6340</v>
      </c>
      <c r="E863" s="18">
        <v>20212</v>
      </c>
      <c r="F863" t="s">
        <v>2742</v>
      </c>
      <c r="G863" t="s">
        <v>2778</v>
      </c>
    </row>
    <row r="864" spans="1:7" x14ac:dyDescent="0.15">
      <c r="A864" s="16" t="s">
        <v>2779</v>
      </c>
      <c r="B864" t="s">
        <v>2741</v>
      </c>
      <c r="C864" t="s">
        <v>2780</v>
      </c>
      <c r="D864" t="s">
        <v>6341</v>
      </c>
      <c r="E864" s="18">
        <v>20213</v>
      </c>
      <c r="F864" t="s">
        <v>2742</v>
      </c>
      <c r="G864" t="s">
        <v>2781</v>
      </c>
    </row>
    <row r="865" spans="1:7" x14ac:dyDescent="0.15">
      <c r="A865" s="16" t="s">
        <v>2782</v>
      </c>
      <c r="B865" t="s">
        <v>2741</v>
      </c>
      <c r="C865" t="s">
        <v>2783</v>
      </c>
      <c r="D865" t="s">
        <v>6342</v>
      </c>
      <c r="E865" s="18">
        <v>20214</v>
      </c>
      <c r="F865" t="s">
        <v>2742</v>
      </c>
      <c r="G865" t="s">
        <v>2784</v>
      </c>
    </row>
    <row r="866" spans="1:7" x14ac:dyDescent="0.15">
      <c r="A866" s="16" t="s">
        <v>2785</v>
      </c>
      <c r="B866" t="s">
        <v>2741</v>
      </c>
      <c r="C866" t="s">
        <v>2786</v>
      </c>
      <c r="D866" t="s">
        <v>6343</v>
      </c>
      <c r="E866" s="18">
        <v>20215</v>
      </c>
      <c r="F866" t="s">
        <v>2742</v>
      </c>
      <c r="G866" t="s">
        <v>2787</v>
      </c>
    </row>
    <row r="867" spans="1:7" x14ac:dyDescent="0.15">
      <c r="A867" s="16" t="s">
        <v>2788</v>
      </c>
      <c r="B867" t="s">
        <v>2741</v>
      </c>
      <c r="C867" t="s">
        <v>2789</v>
      </c>
      <c r="D867" t="s">
        <v>6344</v>
      </c>
      <c r="E867" s="18">
        <v>20217</v>
      </c>
      <c r="F867" t="s">
        <v>2742</v>
      </c>
      <c r="G867" t="s">
        <v>2790</v>
      </c>
    </row>
    <row r="868" spans="1:7" x14ac:dyDescent="0.15">
      <c r="A868" s="16" t="s">
        <v>2791</v>
      </c>
      <c r="B868" t="s">
        <v>2741</v>
      </c>
      <c r="C868" t="s">
        <v>2792</v>
      </c>
      <c r="D868" t="s">
        <v>6345</v>
      </c>
      <c r="E868" s="18">
        <v>20218</v>
      </c>
      <c r="F868" t="s">
        <v>2742</v>
      </c>
      <c r="G868" t="s">
        <v>2793</v>
      </c>
    </row>
    <row r="869" spans="1:7" x14ac:dyDescent="0.15">
      <c r="A869" s="16" t="s">
        <v>2794</v>
      </c>
      <c r="B869" t="s">
        <v>2741</v>
      </c>
      <c r="C869" t="s">
        <v>2795</v>
      </c>
      <c r="D869" t="s">
        <v>6346</v>
      </c>
      <c r="E869" s="18">
        <v>20219</v>
      </c>
      <c r="F869" t="s">
        <v>2742</v>
      </c>
      <c r="G869" t="s">
        <v>2796</v>
      </c>
    </row>
    <row r="870" spans="1:7" x14ac:dyDescent="0.15">
      <c r="A870" s="16" t="s">
        <v>2797</v>
      </c>
      <c r="B870" t="s">
        <v>2741</v>
      </c>
      <c r="C870" t="s">
        <v>2798</v>
      </c>
      <c r="D870" t="s">
        <v>6347</v>
      </c>
      <c r="E870" s="18">
        <v>20220</v>
      </c>
      <c r="F870" t="s">
        <v>2742</v>
      </c>
      <c r="G870" t="s">
        <v>2799</v>
      </c>
    </row>
    <row r="871" spans="1:7" x14ac:dyDescent="0.15">
      <c r="A871" s="16" t="s">
        <v>2800</v>
      </c>
      <c r="B871" t="s">
        <v>2741</v>
      </c>
      <c r="C871" t="s">
        <v>2801</v>
      </c>
      <c r="D871" t="s">
        <v>6348</v>
      </c>
      <c r="E871" s="18">
        <v>20303</v>
      </c>
      <c r="F871" t="s">
        <v>2742</v>
      </c>
      <c r="G871" t="s">
        <v>2802</v>
      </c>
    </row>
    <row r="872" spans="1:7" x14ac:dyDescent="0.15">
      <c r="A872" s="16" t="s">
        <v>2803</v>
      </c>
      <c r="B872" t="s">
        <v>2741</v>
      </c>
      <c r="C872" t="s">
        <v>2804</v>
      </c>
      <c r="D872" t="s">
        <v>6349</v>
      </c>
      <c r="E872" s="18">
        <v>20304</v>
      </c>
      <c r="F872" t="s">
        <v>2742</v>
      </c>
      <c r="G872" t="s">
        <v>2805</v>
      </c>
    </row>
    <row r="873" spans="1:7" x14ac:dyDescent="0.15">
      <c r="A873" s="16" t="s">
        <v>2806</v>
      </c>
      <c r="B873" t="s">
        <v>2741</v>
      </c>
      <c r="C873" t="s">
        <v>1712</v>
      </c>
      <c r="D873" t="s">
        <v>6350</v>
      </c>
      <c r="E873" s="18">
        <v>20305</v>
      </c>
      <c r="F873" t="s">
        <v>2742</v>
      </c>
      <c r="G873" t="s">
        <v>2807</v>
      </c>
    </row>
    <row r="874" spans="1:7" x14ac:dyDescent="0.15">
      <c r="A874" s="16" t="s">
        <v>2808</v>
      </c>
      <c r="B874" t="s">
        <v>2741</v>
      </c>
      <c r="C874" t="s">
        <v>2809</v>
      </c>
      <c r="D874" t="s">
        <v>6351</v>
      </c>
      <c r="E874" s="18">
        <v>20306</v>
      </c>
      <c r="F874" t="s">
        <v>2742</v>
      </c>
      <c r="G874" t="s">
        <v>2810</v>
      </c>
    </row>
    <row r="875" spans="1:7" x14ac:dyDescent="0.15">
      <c r="A875" s="16" t="s">
        <v>2811</v>
      </c>
      <c r="B875" t="s">
        <v>2741</v>
      </c>
      <c r="C875" t="s">
        <v>2812</v>
      </c>
      <c r="D875" t="s">
        <v>6352</v>
      </c>
      <c r="E875" s="18">
        <v>20307</v>
      </c>
      <c r="F875" t="s">
        <v>2742</v>
      </c>
      <c r="G875" t="s">
        <v>2813</v>
      </c>
    </row>
    <row r="876" spans="1:7" x14ac:dyDescent="0.15">
      <c r="A876" s="16" t="s">
        <v>2814</v>
      </c>
      <c r="B876" t="s">
        <v>2741</v>
      </c>
      <c r="C876" t="s">
        <v>2815</v>
      </c>
      <c r="D876" t="s">
        <v>6353</v>
      </c>
      <c r="E876" s="18">
        <v>20309</v>
      </c>
      <c r="F876" t="s">
        <v>2742</v>
      </c>
      <c r="G876" t="s">
        <v>2816</v>
      </c>
    </row>
    <row r="877" spans="1:7" x14ac:dyDescent="0.15">
      <c r="A877" s="16" t="s">
        <v>2817</v>
      </c>
      <c r="B877" t="s">
        <v>2741</v>
      </c>
      <c r="C877" t="s">
        <v>2818</v>
      </c>
      <c r="D877" t="s">
        <v>6354</v>
      </c>
      <c r="E877" s="18">
        <v>20321</v>
      </c>
      <c r="F877" t="s">
        <v>2742</v>
      </c>
      <c r="G877" t="s">
        <v>2819</v>
      </c>
    </row>
    <row r="878" spans="1:7" x14ac:dyDescent="0.15">
      <c r="A878" s="16" t="s">
        <v>2820</v>
      </c>
      <c r="B878" t="s">
        <v>2741</v>
      </c>
      <c r="C878" t="s">
        <v>2821</v>
      </c>
      <c r="D878" t="s">
        <v>6355</v>
      </c>
      <c r="E878" s="18">
        <v>20323</v>
      </c>
      <c r="F878" t="s">
        <v>2742</v>
      </c>
      <c r="G878" t="s">
        <v>2822</v>
      </c>
    </row>
    <row r="879" spans="1:7" x14ac:dyDescent="0.15">
      <c r="A879" s="16" t="s">
        <v>2823</v>
      </c>
      <c r="B879" t="s">
        <v>2741</v>
      </c>
      <c r="C879" t="s">
        <v>2824</v>
      </c>
      <c r="D879" t="s">
        <v>6356</v>
      </c>
      <c r="E879" s="18">
        <v>20324</v>
      </c>
      <c r="F879" t="s">
        <v>2742</v>
      </c>
      <c r="G879" t="s">
        <v>2825</v>
      </c>
    </row>
    <row r="880" spans="1:7" x14ac:dyDescent="0.15">
      <c r="A880" s="16" t="s">
        <v>2826</v>
      </c>
      <c r="B880" t="s">
        <v>2741</v>
      </c>
      <c r="C880" t="s">
        <v>2827</v>
      </c>
      <c r="D880" t="s">
        <v>6357</v>
      </c>
      <c r="E880" s="18">
        <v>20349</v>
      </c>
      <c r="F880" t="s">
        <v>2742</v>
      </c>
      <c r="G880" t="s">
        <v>2828</v>
      </c>
    </row>
    <row r="881" spans="1:7" x14ac:dyDescent="0.15">
      <c r="A881" s="16" t="s">
        <v>2829</v>
      </c>
      <c r="B881" t="s">
        <v>2741</v>
      </c>
      <c r="C881" t="s">
        <v>2830</v>
      </c>
      <c r="D881" t="s">
        <v>6358</v>
      </c>
      <c r="E881" s="18">
        <v>20350</v>
      </c>
      <c r="F881" t="s">
        <v>2742</v>
      </c>
      <c r="G881" t="s">
        <v>2831</v>
      </c>
    </row>
    <row r="882" spans="1:7" x14ac:dyDescent="0.15">
      <c r="A882" s="16" t="s">
        <v>2832</v>
      </c>
      <c r="B882" t="s">
        <v>2741</v>
      </c>
      <c r="C882" t="s">
        <v>2833</v>
      </c>
      <c r="D882" t="s">
        <v>6359</v>
      </c>
      <c r="E882" s="18">
        <v>20361</v>
      </c>
      <c r="F882" t="s">
        <v>2742</v>
      </c>
      <c r="G882" t="s">
        <v>2834</v>
      </c>
    </row>
    <row r="883" spans="1:7" x14ac:dyDescent="0.15">
      <c r="A883" s="16" t="s">
        <v>2835</v>
      </c>
      <c r="B883" t="s">
        <v>2741</v>
      </c>
      <c r="C883" t="s">
        <v>2836</v>
      </c>
      <c r="D883" t="s">
        <v>6360</v>
      </c>
      <c r="E883" s="18">
        <v>20362</v>
      </c>
      <c r="F883" t="s">
        <v>2742</v>
      </c>
      <c r="G883" t="s">
        <v>2837</v>
      </c>
    </row>
    <row r="884" spans="1:7" x14ac:dyDescent="0.15">
      <c r="A884" s="16" t="s">
        <v>2838</v>
      </c>
      <c r="B884" t="s">
        <v>2741</v>
      </c>
      <c r="C884" t="s">
        <v>2839</v>
      </c>
      <c r="D884" t="s">
        <v>6361</v>
      </c>
      <c r="E884" s="18">
        <v>20363</v>
      </c>
      <c r="F884" t="s">
        <v>2742</v>
      </c>
      <c r="G884" t="s">
        <v>2840</v>
      </c>
    </row>
    <row r="885" spans="1:7" x14ac:dyDescent="0.15">
      <c r="A885" s="16" t="s">
        <v>2841</v>
      </c>
      <c r="B885" t="s">
        <v>2741</v>
      </c>
      <c r="C885" t="s">
        <v>2842</v>
      </c>
      <c r="D885" t="s">
        <v>6362</v>
      </c>
      <c r="E885" s="18">
        <v>20382</v>
      </c>
      <c r="F885" t="s">
        <v>2742</v>
      </c>
      <c r="G885" t="s">
        <v>2843</v>
      </c>
    </row>
    <row r="886" spans="1:7" x14ac:dyDescent="0.15">
      <c r="A886" s="16" t="s">
        <v>2844</v>
      </c>
      <c r="B886" t="s">
        <v>2741</v>
      </c>
      <c r="C886" t="s">
        <v>2845</v>
      </c>
      <c r="D886" t="s">
        <v>6363</v>
      </c>
      <c r="E886" s="18">
        <v>20383</v>
      </c>
      <c r="F886" t="s">
        <v>2742</v>
      </c>
      <c r="G886" t="s">
        <v>2846</v>
      </c>
    </row>
    <row r="887" spans="1:7" x14ac:dyDescent="0.15">
      <c r="A887" s="16" t="s">
        <v>2847</v>
      </c>
      <c r="B887" t="s">
        <v>2741</v>
      </c>
      <c r="C887" t="s">
        <v>2848</v>
      </c>
      <c r="D887" t="s">
        <v>6364</v>
      </c>
      <c r="E887" s="18">
        <v>20384</v>
      </c>
      <c r="F887" t="s">
        <v>2742</v>
      </c>
      <c r="G887" t="s">
        <v>2849</v>
      </c>
    </row>
    <row r="888" spans="1:7" x14ac:dyDescent="0.15">
      <c r="A888" s="16" t="s">
        <v>2850</v>
      </c>
      <c r="B888" t="s">
        <v>2741</v>
      </c>
      <c r="C888" t="s">
        <v>2851</v>
      </c>
      <c r="D888" t="s">
        <v>6365</v>
      </c>
      <c r="E888" s="18">
        <v>20385</v>
      </c>
      <c r="F888" t="s">
        <v>2742</v>
      </c>
      <c r="G888" t="s">
        <v>2852</v>
      </c>
    </row>
    <row r="889" spans="1:7" x14ac:dyDescent="0.15">
      <c r="A889" s="16" t="s">
        <v>2853</v>
      </c>
      <c r="B889" t="s">
        <v>2741</v>
      </c>
      <c r="C889" t="s">
        <v>2854</v>
      </c>
      <c r="D889" t="s">
        <v>6366</v>
      </c>
      <c r="E889" s="18">
        <v>20386</v>
      </c>
      <c r="F889" t="s">
        <v>2742</v>
      </c>
      <c r="G889" t="s">
        <v>2855</v>
      </c>
    </row>
    <row r="890" spans="1:7" x14ac:dyDescent="0.15">
      <c r="A890" s="16" t="s">
        <v>2856</v>
      </c>
      <c r="B890" t="s">
        <v>2741</v>
      </c>
      <c r="C890" t="s">
        <v>2857</v>
      </c>
      <c r="D890" t="s">
        <v>6367</v>
      </c>
      <c r="E890" s="18">
        <v>20388</v>
      </c>
      <c r="F890" t="s">
        <v>2742</v>
      </c>
      <c r="G890" t="s">
        <v>2858</v>
      </c>
    </row>
    <row r="891" spans="1:7" x14ac:dyDescent="0.15">
      <c r="A891" s="16" t="s">
        <v>2859</v>
      </c>
      <c r="B891" t="s">
        <v>2741</v>
      </c>
      <c r="C891" t="s">
        <v>2860</v>
      </c>
      <c r="D891" t="s">
        <v>6368</v>
      </c>
      <c r="E891" s="18">
        <v>20402</v>
      </c>
      <c r="F891" t="s">
        <v>2742</v>
      </c>
      <c r="G891" t="s">
        <v>2861</v>
      </c>
    </row>
    <row r="892" spans="1:7" x14ac:dyDescent="0.15">
      <c r="A892" s="16" t="s">
        <v>2862</v>
      </c>
      <c r="B892" t="s">
        <v>2741</v>
      </c>
      <c r="C892" t="s">
        <v>2863</v>
      </c>
      <c r="D892" t="s">
        <v>6369</v>
      </c>
      <c r="E892" s="18">
        <v>20403</v>
      </c>
      <c r="F892" t="s">
        <v>2742</v>
      </c>
      <c r="G892" t="s">
        <v>2864</v>
      </c>
    </row>
    <row r="893" spans="1:7" x14ac:dyDescent="0.15">
      <c r="A893" s="16" t="s">
        <v>2865</v>
      </c>
      <c r="B893" t="s">
        <v>2741</v>
      </c>
      <c r="C893" t="s">
        <v>2866</v>
      </c>
      <c r="D893" t="s">
        <v>6370</v>
      </c>
      <c r="E893" s="18">
        <v>20404</v>
      </c>
      <c r="F893" t="s">
        <v>2742</v>
      </c>
      <c r="G893" t="s">
        <v>2867</v>
      </c>
    </row>
    <row r="894" spans="1:7" x14ac:dyDescent="0.15">
      <c r="A894" s="16" t="s">
        <v>2868</v>
      </c>
      <c r="B894" t="s">
        <v>2741</v>
      </c>
      <c r="C894" t="s">
        <v>2869</v>
      </c>
      <c r="D894" t="s">
        <v>6371</v>
      </c>
      <c r="E894" s="18">
        <v>20407</v>
      </c>
      <c r="F894" t="s">
        <v>2742</v>
      </c>
      <c r="G894" t="s">
        <v>2870</v>
      </c>
    </row>
    <row r="895" spans="1:7" x14ac:dyDescent="0.15">
      <c r="A895" s="16" t="s">
        <v>2871</v>
      </c>
      <c r="B895" t="s">
        <v>2741</v>
      </c>
      <c r="C895" t="s">
        <v>2872</v>
      </c>
      <c r="D895" t="s">
        <v>6372</v>
      </c>
      <c r="E895" s="18">
        <v>20409</v>
      </c>
      <c r="F895" t="s">
        <v>2742</v>
      </c>
      <c r="G895" t="s">
        <v>2873</v>
      </c>
    </row>
    <row r="896" spans="1:7" x14ac:dyDescent="0.15">
      <c r="A896" s="16" t="s">
        <v>2874</v>
      </c>
      <c r="B896" t="s">
        <v>2741</v>
      </c>
      <c r="C896" t="s">
        <v>2875</v>
      </c>
      <c r="D896" t="s">
        <v>6373</v>
      </c>
      <c r="E896" s="18">
        <v>20410</v>
      </c>
      <c r="F896" t="s">
        <v>2742</v>
      </c>
      <c r="G896" t="s">
        <v>2876</v>
      </c>
    </row>
    <row r="897" spans="1:7" x14ac:dyDescent="0.15">
      <c r="A897" s="16" t="s">
        <v>2877</v>
      </c>
      <c r="B897" t="s">
        <v>2741</v>
      </c>
      <c r="C897" t="s">
        <v>2878</v>
      </c>
      <c r="D897" t="s">
        <v>6374</v>
      </c>
      <c r="E897" s="18">
        <v>20411</v>
      </c>
      <c r="F897" t="s">
        <v>2742</v>
      </c>
      <c r="G897" t="s">
        <v>2879</v>
      </c>
    </row>
    <row r="898" spans="1:7" x14ac:dyDescent="0.15">
      <c r="A898" s="16" t="s">
        <v>2880</v>
      </c>
      <c r="B898" t="s">
        <v>2741</v>
      </c>
      <c r="C898" t="s">
        <v>2881</v>
      </c>
      <c r="D898" t="s">
        <v>6375</v>
      </c>
      <c r="E898" s="18">
        <v>20412</v>
      </c>
      <c r="F898" t="s">
        <v>2742</v>
      </c>
      <c r="G898" t="s">
        <v>2882</v>
      </c>
    </row>
    <row r="899" spans="1:7" x14ac:dyDescent="0.15">
      <c r="A899" s="16" t="s">
        <v>2883</v>
      </c>
      <c r="B899" t="s">
        <v>2741</v>
      </c>
      <c r="C899" t="s">
        <v>2884</v>
      </c>
      <c r="D899" t="s">
        <v>6376</v>
      </c>
      <c r="E899" s="18">
        <v>20413</v>
      </c>
      <c r="F899" t="s">
        <v>2742</v>
      </c>
      <c r="G899" t="s">
        <v>2885</v>
      </c>
    </row>
    <row r="900" spans="1:7" x14ac:dyDescent="0.15">
      <c r="A900" s="16" t="s">
        <v>2886</v>
      </c>
      <c r="B900" t="s">
        <v>2741</v>
      </c>
      <c r="C900" t="s">
        <v>2887</v>
      </c>
      <c r="D900" t="s">
        <v>6377</v>
      </c>
      <c r="E900" s="18">
        <v>20414</v>
      </c>
      <c r="F900" t="s">
        <v>2742</v>
      </c>
      <c r="G900" t="s">
        <v>2888</v>
      </c>
    </row>
    <row r="901" spans="1:7" x14ac:dyDescent="0.15">
      <c r="A901" s="16" t="s">
        <v>2889</v>
      </c>
      <c r="B901" t="s">
        <v>2741</v>
      </c>
      <c r="C901" t="s">
        <v>2890</v>
      </c>
      <c r="D901" t="s">
        <v>6378</v>
      </c>
      <c r="E901" s="18">
        <v>20415</v>
      </c>
      <c r="F901" t="s">
        <v>2742</v>
      </c>
      <c r="G901" t="s">
        <v>2891</v>
      </c>
    </row>
    <row r="902" spans="1:7" x14ac:dyDescent="0.15">
      <c r="A902" s="16" t="s">
        <v>2892</v>
      </c>
      <c r="B902" t="s">
        <v>2741</v>
      </c>
      <c r="C902" t="s">
        <v>2893</v>
      </c>
      <c r="D902" t="s">
        <v>6379</v>
      </c>
      <c r="E902" s="18">
        <v>20416</v>
      </c>
      <c r="F902" t="s">
        <v>2742</v>
      </c>
      <c r="G902" t="s">
        <v>2894</v>
      </c>
    </row>
    <row r="903" spans="1:7" x14ac:dyDescent="0.15">
      <c r="A903" s="16" t="s">
        <v>2895</v>
      </c>
      <c r="B903" t="s">
        <v>2741</v>
      </c>
      <c r="C903" t="s">
        <v>2896</v>
      </c>
      <c r="D903" t="s">
        <v>6380</v>
      </c>
      <c r="E903" s="18">
        <v>20417</v>
      </c>
      <c r="F903" t="s">
        <v>2742</v>
      </c>
      <c r="G903" t="s">
        <v>2897</v>
      </c>
    </row>
    <row r="904" spans="1:7" x14ac:dyDescent="0.15">
      <c r="A904" s="16" t="s">
        <v>2898</v>
      </c>
      <c r="B904" t="s">
        <v>2741</v>
      </c>
      <c r="C904" t="s">
        <v>2899</v>
      </c>
      <c r="D904" t="s">
        <v>6381</v>
      </c>
      <c r="E904" s="18">
        <v>20422</v>
      </c>
      <c r="F904" t="s">
        <v>2742</v>
      </c>
      <c r="G904" t="s">
        <v>2900</v>
      </c>
    </row>
    <row r="905" spans="1:7" x14ac:dyDescent="0.15">
      <c r="A905" s="16" t="s">
        <v>2901</v>
      </c>
      <c r="B905" t="s">
        <v>2741</v>
      </c>
      <c r="C905" t="s">
        <v>2902</v>
      </c>
      <c r="D905" t="s">
        <v>6382</v>
      </c>
      <c r="E905" s="18">
        <v>20423</v>
      </c>
      <c r="F905" t="s">
        <v>2742</v>
      </c>
      <c r="G905" t="s">
        <v>2903</v>
      </c>
    </row>
    <row r="906" spans="1:7" x14ac:dyDescent="0.15">
      <c r="A906" s="16" t="s">
        <v>2904</v>
      </c>
      <c r="B906" t="s">
        <v>2741</v>
      </c>
      <c r="C906" t="s">
        <v>2905</v>
      </c>
      <c r="D906" t="s">
        <v>6383</v>
      </c>
      <c r="E906" s="18">
        <v>20425</v>
      </c>
      <c r="F906" t="s">
        <v>2742</v>
      </c>
      <c r="G906" t="s">
        <v>2906</v>
      </c>
    </row>
    <row r="907" spans="1:7" x14ac:dyDescent="0.15">
      <c r="A907" s="16" t="s">
        <v>2907</v>
      </c>
      <c r="B907" t="s">
        <v>2741</v>
      </c>
      <c r="C907" t="s">
        <v>2908</v>
      </c>
      <c r="D907" t="s">
        <v>6384</v>
      </c>
      <c r="E907" s="18">
        <v>20429</v>
      </c>
      <c r="F907" t="s">
        <v>2742</v>
      </c>
      <c r="G907" t="s">
        <v>2909</v>
      </c>
    </row>
    <row r="908" spans="1:7" x14ac:dyDescent="0.15">
      <c r="A908" s="16" t="s">
        <v>2910</v>
      </c>
      <c r="B908" t="s">
        <v>2741</v>
      </c>
      <c r="C908" t="s">
        <v>2911</v>
      </c>
      <c r="D908" t="s">
        <v>6385</v>
      </c>
      <c r="E908" s="18">
        <v>20430</v>
      </c>
      <c r="F908" t="s">
        <v>2742</v>
      </c>
      <c r="G908" t="s">
        <v>2912</v>
      </c>
    </row>
    <row r="909" spans="1:7" x14ac:dyDescent="0.15">
      <c r="A909" s="16" t="s">
        <v>2913</v>
      </c>
      <c r="B909" t="s">
        <v>2741</v>
      </c>
      <c r="C909" t="s">
        <v>2914</v>
      </c>
      <c r="D909" t="s">
        <v>6386</v>
      </c>
      <c r="E909" s="18">
        <v>20432</v>
      </c>
      <c r="F909" t="s">
        <v>2742</v>
      </c>
      <c r="G909" t="s">
        <v>2915</v>
      </c>
    </row>
    <row r="910" spans="1:7" x14ac:dyDescent="0.15">
      <c r="A910" s="16" t="s">
        <v>2916</v>
      </c>
      <c r="B910" t="s">
        <v>2741</v>
      </c>
      <c r="C910" t="s">
        <v>2917</v>
      </c>
      <c r="D910" t="s">
        <v>6387</v>
      </c>
      <c r="E910" s="18">
        <v>20446</v>
      </c>
      <c r="F910" t="s">
        <v>2742</v>
      </c>
      <c r="G910" t="s">
        <v>2918</v>
      </c>
    </row>
    <row r="911" spans="1:7" x14ac:dyDescent="0.15">
      <c r="A911" s="16" t="s">
        <v>2919</v>
      </c>
      <c r="B911" t="s">
        <v>2741</v>
      </c>
      <c r="C911" t="s">
        <v>2920</v>
      </c>
      <c r="D911" t="s">
        <v>6388</v>
      </c>
      <c r="E911" s="18">
        <v>20448</v>
      </c>
      <c r="F911" t="s">
        <v>2742</v>
      </c>
      <c r="G911" t="s">
        <v>2921</v>
      </c>
    </row>
    <row r="912" spans="1:7" x14ac:dyDescent="0.15">
      <c r="A912" s="16" t="s">
        <v>2922</v>
      </c>
      <c r="B912" t="s">
        <v>2741</v>
      </c>
      <c r="C912" t="s">
        <v>2923</v>
      </c>
      <c r="D912" t="s">
        <v>6389</v>
      </c>
      <c r="E912" s="18">
        <v>20450</v>
      </c>
      <c r="F912" t="s">
        <v>2742</v>
      </c>
      <c r="G912" t="s">
        <v>2924</v>
      </c>
    </row>
    <row r="913" spans="1:7" x14ac:dyDescent="0.15">
      <c r="A913" s="16" t="s">
        <v>2925</v>
      </c>
      <c r="B913" t="s">
        <v>2741</v>
      </c>
      <c r="C913" t="s">
        <v>2926</v>
      </c>
      <c r="D913" t="s">
        <v>6390</v>
      </c>
      <c r="E913" s="18">
        <v>20451</v>
      </c>
      <c r="F913" t="s">
        <v>2742</v>
      </c>
      <c r="G913" t="s">
        <v>2927</v>
      </c>
    </row>
    <row r="914" spans="1:7" x14ac:dyDescent="0.15">
      <c r="A914" s="16" t="s">
        <v>2928</v>
      </c>
      <c r="B914" t="s">
        <v>2741</v>
      </c>
      <c r="C914" t="s">
        <v>2929</v>
      </c>
      <c r="D914" t="s">
        <v>6391</v>
      </c>
      <c r="E914" s="18">
        <v>20452</v>
      </c>
      <c r="F914" t="s">
        <v>2742</v>
      </c>
      <c r="G914" t="s">
        <v>2930</v>
      </c>
    </row>
    <row r="915" spans="1:7" x14ac:dyDescent="0.15">
      <c r="A915" s="16" t="s">
        <v>2931</v>
      </c>
      <c r="B915" t="s">
        <v>2741</v>
      </c>
      <c r="C915" t="s">
        <v>702</v>
      </c>
      <c r="D915" t="s">
        <v>6392</v>
      </c>
      <c r="E915" s="18">
        <v>20481</v>
      </c>
      <c r="F915" t="s">
        <v>2742</v>
      </c>
      <c r="G915" t="s">
        <v>2932</v>
      </c>
    </row>
    <row r="916" spans="1:7" x14ac:dyDescent="0.15">
      <c r="A916" s="16" t="s">
        <v>2933</v>
      </c>
      <c r="B916" t="s">
        <v>2741</v>
      </c>
      <c r="C916" t="s">
        <v>2934</v>
      </c>
      <c r="D916" t="s">
        <v>6393</v>
      </c>
      <c r="E916" s="18">
        <v>20482</v>
      </c>
      <c r="F916" t="s">
        <v>2742</v>
      </c>
      <c r="G916" t="s">
        <v>2935</v>
      </c>
    </row>
    <row r="917" spans="1:7" x14ac:dyDescent="0.15">
      <c r="A917" s="16" t="s">
        <v>2936</v>
      </c>
      <c r="B917" t="s">
        <v>2741</v>
      </c>
      <c r="C917" t="s">
        <v>2937</v>
      </c>
      <c r="D917" t="s">
        <v>6394</v>
      </c>
      <c r="E917" s="18">
        <v>20485</v>
      </c>
      <c r="F917" t="s">
        <v>2742</v>
      </c>
      <c r="G917" t="s">
        <v>2938</v>
      </c>
    </row>
    <row r="918" spans="1:7" x14ac:dyDescent="0.15">
      <c r="A918" s="16" t="s">
        <v>2939</v>
      </c>
      <c r="B918" t="s">
        <v>2741</v>
      </c>
      <c r="C918" t="s">
        <v>2940</v>
      </c>
      <c r="D918" t="s">
        <v>6395</v>
      </c>
      <c r="E918" s="18">
        <v>20486</v>
      </c>
      <c r="F918" t="s">
        <v>2742</v>
      </c>
      <c r="G918" t="s">
        <v>2941</v>
      </c>
    </row>
    <row r="919" spans="1:7" x14ac:dyDescent="0.15">
      <c r="A919" s="16" t="s">
        <v>2942</v>
      </c>
      <c r="B919" t="s">
        <v>2741</v>
      </c>
      <c r="C919" t="s">
        <v>2943</v>
      </c>
      <c r="D919" t="s">
        <v>6396</v>
      </c>
      <c r="E919" s="18">
        <v>20521</v>
      </c>
      <c r="F919" t="s">
        <v>2742</v>
      </c>
      <c r="G919" t="s">
        <v>2944</v>
      </c>
    </row>
    <row r="920" spans="1:7" x14ac:dyDescent="0.15">
      <c r="A920" s="16" t="s">
        <v>2945</v>
      </c>
      <c r="B920" t="s">
        <v>2741</v>
      </c>
      <c r="C920" t="s">
        <v>2946</v>
      </c>
      <c r="D920" t="s">
        <v>6397</v>
      </c>
      <c r="E920" s="18">
        <v>20541</v>
      </c>
      <c r="F920" t="s">
        <v>2742</v>
      </c>
      <c r="G920" t="s">
        <v>2947</v>
      </c>
    </row>
    <row r="921" spans="1:7" x14ac:dyDescent="0.15">
      <c r="A921" s="16" t="s">
        <v>2948</v>
      </c>
      <c r="B921" t="s">
        <v>2741</v>
      </c>
      <c r="C921" t="s">
        <v>1730</v>
      </c>
      <c r="D921" t="s">
        <v>6398</v>
      </c>
      <c r="E921" s="18">
        <v>20543</v>
      </c>
      <c r="F921" t="s">
        <v>2742</v>
      </c>
      <c r="G921" t="s">
        <v>1731</v>
      </c>
    </row>
    <row r="922" spans="1:7" x14ac:dyDescent="0.15">
      <c r="A922" s="16" t="s">
        <v>2949</v>
      </c>
      <c r="B922" t="s">
        <v>2741</v>
      </c>
      <c r="C922" t="s">
        <v>2950</v>
      </c>
      <c r="D922" t="s">
        <v>6399</v>
      </c>
      <c r="E922" s="18">
        <v>20561</v>
      </c>
      <c r="F922" t="s">
        <v>2742</v>
      </c>
      <c r="G922" t="s">
        <v>2951</v>
      </c>
    </row>
    <row r="923" spans="1:7" x14ac:dyDescent="0.15">
      <c r="A923" s="16" t="s">
        <v>2952</v>
      </c>
      <c r="B923" t="s">
        <v>2741</v>
      </c>
      <c r="C923" t="s">
        <v>2953</v>
      </c>
      <c r="D923" t="s">
        <v>6400</v>
      </c>
      <c r="E923" s="18">
        <v>20562</v>
      </c>
      <c r="F923" t="s">
        <v>2742</v>
      </c>
      <c r="G923" t="s">
        <v>2954</v>
      </c>
    </row>
    <row r="924" spans="1:7" x14ac:dyDescent="0.15">
      <c r="A924" s="16" t="s">
        <v>2955</v>
      </c>
      <c r="B924" t="s">
        <v>2741</v>
      </c>
      <c r="C924" t="s">
        <v>2956</v>
      </c>
      <c r="D924" t="s">
        <v>6401</v>
      </c>
      <c r="E924" s="18">
        <v>20563</v>
      </c>
      <c r="F924" t="s">
        <v>2742</v>
      </c>
      <c r="G924" t="s">
        <v>2957</v>
      </c>
    </row>
    <row r="925" spans="1:7" x14ac:dyDescent="0.15">
      <c r="A925" s="16" t="s">
        <v>2958</v>
      </c>
      <c r="B925" t="s">
        <v>2741</v>
      </c>
      <c r="C925" t="s">
        <v>2959</v>
      </c>
      <c r="D925" t="s">
        <v>6402</v>
      </c>
      <c r="E925" s="18">
        <v>20583</v>
      </c>
      <c r="F925" t="s">
        <v>2742</v>
      </c>
      <c r="G925" t="s">
        <v>2960</v>
      </c>
    </row>
    <row r="926" spans="1:7" x14ac:dyDescent="0.15">
      <c r="A926" s="16" t="s">
        <v>2961</v>
      </c>
      <c r="B926" t="s">
        <v>2741</v>
      </c>
      <c r="C926" t="s">
        <v>2962</v>
      </c>
      <c r="D926" t="s">
        <v>6403</v>
      </c>
      <c r="E926" s="18">
        <v>20588</v>
      </c>
      <c r="F926" t="s">
        <v>2742</v>
      </c>
      <c r="G926" t="s">
        <v>2963</v>
      </c>
    </row>
    <row r="927" spans="1:7" x14ac:dyDescent="0.15">
      <c r="A927" s="16" t="s">
        <v>2964</v>
      </c>
      <c r="B927" t="s">
        <v>2741</v>
      </c>
      <c r="C927" t="s">
        <v>2965</v>
      </c>
      <c r="D927" t="s">
        <v>6404</v>
      </c>
      <c r="E927" s="18">
        <v>20590</v>
      </c>
      <c r="F927" t="s">
        <v>2742</v>
      </c>
      <c r="G927" t="s">
        <v>2966</v>
      </c>
    </row>
    <row r="928" spans="1:7" x14ac:dyDescent="0.15">
      <c r="A928" s="16" t="s">
        <v>2967</v>
      </c>
      <c r="B928" t="s">
        <v>2741</v>
      </c>
      <c r="C928" t="s">
        <v>2968</v>
      </c>
      <c r="D928" t="s">
        <v>6405</v>
      </c>
      <c r="E928" s="18">
        <v>20602</v>
      </c>
      <c r="F928" t="s">
        <v>2742</v>
      </c>
      <c r="G928" t="s">
        <v>2969</v>
      </c>
    </row>
    <row r="929" spans="1:7" x14ac:dyDescent="0.15">
      <c r="A929" s="16" t="s">
        <v>2970</v>
      </c>
      <c r="B929" t="s">
        <v>2971</v>
      </c>
      <c r="E929" s="18">
        <v>21000</v>
      </c>
      <c r="F929" t="s">
        <v>2972</v>
      </c>
    </row>
    <row r="930" spans="1:7" x14ac:dyDescent="0.15">
      <c r="A930" s="16" t="s">
        <v>2973</v>
      </c>
      <c r="B930" t="s">
        <v>2971</v>
      </c>
      <c r="C930" t="s">
        <v>2974</v>
      </c>
      <c r="D930" t="s">
        <v>6406</v>
      </c>
      <c r="E930" s="18">
        <v>21201</v>
      </c>
      <c r="F930" t="s">
        <v>2972</v>
      </c>
      <c r="G930" t="s">
        <v>2975</v>
      </c>
    </row>
    <row r="931" spans="1:7" x14ac:dyDescent="0.15">
      <c r="A931" s="16" t="s">
        <v>2976</v>
      </c>
      <c r="B931" t="s">
        <v>2971</v>
      </c>
      <c r="C931" t="s">
        <v>2977</v>
      </c>
      <c r="D931" t="s">
        <v>6407</v>
      </c>
      <c r="E931" s="18">
        <v>21202</v>
      </c>
      <c r="F931" t="s">
        <v>2972</v>
      </c>
      <c r="G931" t="s">
        <v>2978</v>
      </c>
    </row>
    <row r="932" spans="1:7" x14ac:dyDescent="0.15">
      <c r="A932" s="16" t="s">
        <v>2979</v>
      </c>
      <c r="B932" t="s">
        <v>2971</v>
      </c>
      <c r="C932" t="s">
        <v>2980</v>
      </c>
      <c r="D932" t="s">
        <v>6408</v>
      </c>
      <c r="E932" s="18">
        <v>21203</v>
      </c>
      <c r="F932" t="s">
        <v>2972</v>
      </c>
      <c r="G932" t="s">
        <v>2981</v>
      </c>
    </row>
    <row r="933" spans="1:7" x14ac:dyDescent="0.15">
      <c r="A933" s="16" t="s">
        <v>2982</v>
      </c>
      <c r="B933" t="s">
        <v>2971</v>
      </c>
      <c r="C933" t="s">
        <v>2983</v>
      </c>
      <c r="D933" t="s">
        <v>6409</v>
      </c>
      <c r="E933" s="18">
        <v>21204</v>
      </c>
      <c r="F933" t="s">
        <v>2972</v>
      </c>
      <c r="G933" t="s">
        <v>2984</v>
      </c>
    </row>
    <row r="934" spans="1:7" x14ac:dyDescent="0.15">
      <c r="A934" s="16" t="s">
        <v>2985</v>
      </c>
      <c r="B934" t="s">
        <v>2971</v>
      </c>
      <c r="C934" t="s">
        <v>2986</v>
      </c>
      <c r="D934" t="s">
        <v>6410</v>
      </c>
      <c r="E934" s="18">
        <v>21205</v>
      </c>
      <c r="F934" t="s">
        <v>2972</v>
      </c>
      <c r="G934" t="s">
        <v>2987</v>
      </c>
    </row>
    <row r="935" spans="1:7" x14ac:dyDescent="0.15">
      <c r="A935" s="16" t="s">
        <v>2988</v>
      </c>
      <c r="B935" t="s">
        <v>2971</v>
      </c>
      <c r="C935" t="s">
        <v>2989</v>
      </c>
      <c r="D935" t="s">
        <v>6411</v>
      </c>
      <c r="E935" s="18">
        <v>21206</v>
      </c>
      <c r="F935" t="s">
        <v>2972</v>
      </c>
      <c r="G935" t="s">
        <v>2990</v>
      </c>
    </row>
    <row r="936" spans="1:7" x14ac:dyDescent="0.15">
      <c r="A936" s="16" t="s">
        <v>2991</v>
      </c>
      <c r="B936" t="s">
        <v>2971</v>
      </c>
      <c r="C936" t="s">
        <v>2992</v>
      </c>
      <c r="D936" t="s">
        <v>6412</v>
      </c>
      <c r="E936" s="18">
        <v>21207</v>
      </c>
      <c r="F936" t="s">
        <v>2972</v>
      </c>
      <c r="G936" t="s">
        <v>2993</v>
      </c>
    </row>
    <row r="937" spans="1:7" x14ac:dyDescent="0.15">
      <c r="A937" s="16" t="s">
        <v>2994</v>
      </c>
      <c r="B937" t="s">
        <v>2971</v>
      </c>
      <c r="C937" t="s">
        <v>2995</v>
      </c>
      <c r="D937" t="s">
        <v>6413</v>
      </c>
      <c r="E937" s="18">
        <v>21208</v>
      </c>
      <c r="F937" t="s">
        <v>2972</v>
      </c>
      <c r="G937" t="s">
        <v>2996</v>
      </c>
    </row>
    <row r="938" spans="1:7" x14ac:dyDescent="0.15">
      <c r="A938" s="16" t="s">
        <v>2997</v>
      </c>
      <c r="B938" t="s">
        <v>2971</v>
      </c>
      <c r="C938" t="s">
        <v>2998</v>
      </c>
      <c r="D938" t="s">
        <v>6414</v>
      </c>
      <c r="E938" s="18">
        <v>21209</v>
      </c>
      <c r="F938" t="s">
        <v>2972</v>
      </c>
      <c r="G938" t="s">
        <v>2999</v>
      </c>
    </row>
    <row r="939" spans="1:7" x14ac:dyDescent="0.15">
      <c r="A939" s="16" t="s">
        <v>3000</v>
      </c>
      <c r="B939" t="s">
        <v>2971</v>
      </c>
      <c r="C939" t="s">
        <v>3001</v>
      </c>
      <c r="D939" t="s">
        <v>6415</v>
      </c>
      <c r="E939" s="18">
        <v>21210</v>
      </c>
      <c r="F939" t="s">
        <v>2972</v>
      </c>
      <c r="G939" t="s">
        <v>3002</v>
      </c>
    </row>
    <row r="940" spans="1:7" x14ac:dyDescent="0.15">
      <c r="A940" s="16" t="s">
        <v>3003</v>
      </c>
      <c r="B940" t="s">
        <v>2971</v>
      </c>
      <c r="C940" t="s">
        <v>3004</v>
      </c>
      <c r="D940" t="s">
        <v>6416</v>
      </c>
      <c r="E940" s="18">
        <v>21211</v>
      </c>
      <c r="F940" t="s">
        <v>2972</v>
      </c>
      <c r="G940" t="s">
        <v>3005</v>
      </c>
    </row>
    <row r="941" spans="1:7" x14ac:dyDescent="0.15">
      <c r="A941" s="16" t="s">
        <v>3006</v>
      </c>
      <c r="B941" t="s">
        <v>2971</v>
      </c>
      <c r="C941" t="s">
        <v>3007</v>
      </c>
      <c r="D941" t="s">
        <v>6417</v>
      </c>
      <c r="E941" s="18">
        <v>21212</v>
      </c>
      <c r="F941" t="s">
        <v>2972</v>
      </c>
      <c r="G941" t="s">
        <v>3008</v>
      </c>
    </row>
    <row r="942" spans="1:7" x14ac:dyDescent="0.15">
      <c r="A942" s="16" t="s">
        <v>3009</v>
      </c>
      <c r="B942" t="s">
        <v>2971</v>
      </c>
      <c r="C942" t="s">
        <v>3010</v>
      </c>
      <c r="D942" t="s">
        <v>6418</v>
      </c>
      <c r="E942" s="18">
        <v>21213</v>
      </c>
      <c r="F942" t="s">
        <v>2972</v>
      </c>
      <c r="G942" t="s">
        <v>3011</v>
      </c>
    </row>
    <row r="943" spans="1:7" x14ac:dyDescent="0.15">
      <c r="A943" s="16" t="s">
        <v>3012</v>
      </c>
      <c r="B943" t="s">
        <v>2971</v>
      </c>
      <c r="C943" t="s">
        <v>3013</v>
      </c>
      <c r="D943" t="s">
        <v>6419</v>
      </c>
      <c r="E943" s="18">
        <v>21214</v>
      </c>
      <c r="F943" t="s">
        <v>2972</v>
      </c>
      <c r="G943" t="s">
        <v>3014</v>
      </c>
    </row>
    <row r="944" spans="1:7" x14ac:dyDescent="0.15">
      <c r="A944" s="16" t="s">
        <v>3015</v>
      </c>
      <c r="B944" t="s">
        <v>2971</v>
      </c>
      <c r="C944" t="s">
        <v>3016</v>
      </c>
      <c r="D944" t="s">
        <v>6420</v>
      </c>
      <c r="E944" s="18">
        <v>21215</v>
      </c>
      <c r="F944" t="s">
        <v>2972</v>
      </c>
      <c r="G944" t="s">
        <v>1165</v>
      </c>
    </row>
    <row r="945" spans="1:7" x14ac:dyDescent="0.15">
      <c r="A945" s="16" t="s">
        <v>3017</v>
      </c>
      <c r="B945" t="s">
        <v>2971</v>
      </c>
      <c r="C945" t="s">
        <v>3018</v>
      </c>
      <c r="D945" t="s">
        <v>6421</v>
      </c>
      <c r="E945" s="18">
        <v>21216</v>
      </c>
      <c r="F945" t="s">
        <v>2972</v>
      </c>
      <c r="G945" t="s">
        <v>3019</v>
      </c>
    </row>
    <row r="946" spans="1:7" x14ac:dyDescent="0.15">
      <c r="A946" s="16" t="s">
        <v>3020</v>
      </c>
      <c r="B946" t="s">
        <v>2971</v>
      </c>
      <c r="C946" t="s">
        <v>3021</v>
      </c>
      <c r="D946" t="s">
        <v>6422</v>
      </c>
      <c r="E946" s="18">
        <v>21217</v>
      </c>
      <c r="F946" t="s">
        <v>2972</v>
      </c>
      <c r="G946" t="s">
        <v>3022</v>
      </c>
    </row>
    <row r="947" spans="1:7" x14ac:dyDescent="0.15">
      <c r="A947" s="16" t="s">
        <v>3023</v>
      </c>
      <c r="B947" t="s">
        <v>2971</v>
      </c>
      <c r="C947" t="s">
        <v>3024</v>
      </c>
      <c r="D947" t="s">
        <v>6423</v>
      </c>
      <c r="E947" s="18">
        <v>21218</v>
      </c>
      <c r="F947" t="s">
        <v>2972</v>
      </c>
      <c r="G947" t="s">
        <v>3025</v>
      </c>
    </row>
    <row r="948" spans="1:7" x14ac:dyDescent="0.15">
      <c r="A948" s="16" t="s">
        <v>3026</v>
      </c>
      <c r="B948" t="s">
        <v>2971</v>
      </c>
      <c r="C948" t="s">
        <v>3027</v>
      </c>
      <c r="D948" t="s">
        <v>6424</v>
      </c>
      <c r="E948" s="18">
        <v>21219</v>
      </c>
      <c r="F948" t="s">
        <v>2972</v>
      </c>
      <c r="G948" t="s">
        <v>3028</v>
      </c>
    </row>
    <row r="949" spans="1:7" x14ac:dyDescent="0.15">
      <c r="A949" s="16" t="s">
        <v>3029</v>
      </c>
      <c r="B949" t="s">
        <v>2971</v>
      </c>
      <c r="C949" t="s">
        <v>3030</v>
      </c>
      <c r="D949" t="s">
        <v>6425</v>
      </c>
      <c r="E949" s="18">
        <v>21220</v>
      </c>
      <c r="F949" t="s">
        <v>2972</v>
      </c>
      <c r="G949" t="s">
        <v>3031</v>
      </c>
    </row>
    <row r="950" spans="1:7" x14ac:dyDescent="0.15">
      <c r="A950" s="16" t="s">
        <v>3032</v>
      </c>
      <c r="B950" t="s">
        <v>2971</v>
      </c>
      <c r="C950" t="s">
        <v>3033</v>
      </c>
      <c r="D950" t="s">
        <v>6426</v>
      </c>
      <c r="E950" s="18">
        <v>21221</v>
      </c>
      <c r="F950" t="s">
        <v>2972</v>
      </c>
      <c r="G950" t="s">
        <v>3034</v>
      </c>
    </row>
    <row r="951" spans="1:7" x14ac:dyDescent="0.15">
      <c r="A951" s="16" t="s">
        <v>3035</v>
      </c>
      <c r="B951" t="s">
        <v>2971</v>
      </c>
      <c r="C951" t="s">
        <v>3036</v>
      </c>
      <c r="D951" t="s">
        <v>6427</v>
      </c>
      <c r="E951" s="18">
        <v>21302</v>
      </c>
      <c r="F951" t="s">
        <v>2972</v>
      </c>
      <c r="G951" t="s">
        <v>3037</v>
      </c>
    </row>
    <row r="952" spans="1:7" x14ac:dyDescent="0.15">
      <c r="A952" s="16" t="s">
        <v>3038</v>
      </c>
      <c r="B952" t="s">
        <v>2971</v>
      </c>
      <c r="C952" t="s">
        <v>3039</v>
      </c>
      <c r="D952" t="s">
        <v>6428</v>
      </c>
      <c r="E952" s="18">
        <v>21303</v>
      </c>
      <c r="F952" t="s">
        <v>2972</v>
      </c>
      <c r="G952" t="s">
        <v>3040</v>
      </c>
    </row>
    <row r="953" spans="1:7" x14ac:dyDescent="0.15">
      <c r="A953" s="16" t="s">
        <v>3041</v>
      </c>
      <c r="B953" t="s">
        <v>2971</v>
      </c>
      <c r="C953" t="s">
        <v>3042</v>
      </c>
      <c r="D953" t="s">
        <v>6429</v>
      </c>
      <c r="E953" s="18">
        <v>21341</v>
      </c>
      <c r="F953" t="s">
        <v>2972</v>
      </c>
      <c r="G953" t="s">
        <v>3043</v>
      </c>
    </row>
    <row r="954" spans="1:7" x14ac:dyDescent="0.15">
      <c r="A954" s="16" t="s">
        <v>3044</v>
      </c>
      <c r="B954" t="s">
        <v>2971</v>
      </c>
      <c r="C954" t="s">
        <v>3045</v>
      </c>
      <c r="D954" t="s">
        <v>6430</v>
      </c>
      <c r="E954" s="18">
        <v>21361</v>
      </c>
      <c r="F954" t="s">
        <v>2972</v>
      </c>
      <c r="G954" t="s">
        <v>3046</v>
      </c>
    </row>
    <row r="955" spans="1:7" x14ac:dyDescent="0.15">
      <c r="A955" s="16" t="s">
        <v>3047</v>
      </c>
      <c r="B955" t="s">
        <v>2971</v>
      </c>
      <c r="C955" t="s">
        <v>3048</v>
      </c>
      <c r="D955" t="s">
        <v>6431</v>
      </c>
      <c r="E955" s="18">
        <v>21362</v>
      </c>
      <c r="F955" t="s">
        <v>2972</v>
      </c>
      <c r="G955" t="s">
        <v>3049</v>
      </c>
    </row>
    <row r="956" spans="1:7" x14ac:dyDescent="0.15">
      <c r="A956" s="16" t="s">
        <v>3050</v>
      </c>
      <c r="B956" t="s">
        <v>2971</v>
      </c>
      <c r="C956" t="s">
        <v>3051</v>
      </c>
      <c r="D956" t="s">
        <v>6432</v>
      </c>
      <c r="E956" s="18">
        <v>21381</v>
      </c>
      <c r="F956" t="s">
        <v>2972</v>
      </c>
      <c r="G956" t="s">
        <v>3052</v>
      </c>
    </row>
    <row r="957" spans="1:7" x14ac:dyDescent="0.15">
      <c r="A957" s="16" t="s">
        <v>3053</v>
      </c>
      <c r="B957" t="s">
        <v>2971</v>
      </c>
      <c r="C957" t="s">
        <v>3054</v>
      </c>
      <c r="D957" t="s">
        <v>6433</v>
      </c>
      <c r="E957" s="18">
        <v>21382</v>
      </c>
      <c r="F957" t="s">
        <v>2972</v>
      </c>
      <c r="G957" t="s">
        <v>3055</v>
      </c>
    </row>
    <row r="958" spans="1:7" x14ac:dyDescent="0.15">
      <c r="A958" s="16" t="s">
        <v>3056</v>
      </c>
      <c r="B958" t="s">
        <v>2971</v>
      </c>
      <c r="C958" t="s">
        <v>3057</v>
      </c>
      <c r="D958" t="s">
        <v>6434</v>
      </c>
      <c r="E958" s="18">
        <v>21383</v>
      </c>
      <c r="F958" t="s">
        <v>2972</v>
      </c>
      <c r="G958" t="s">
        <v>3058</v>
      </c>
    </row>
    <row r="959" spans="1:7" x14ac:dyDescent="0.15">
      <c r="A959" s="16" t="s">
        <v>3059</v>
      </c>
      <c r="B959" t="s">
        <v>2971</v>
      </c>
      <c r="C959" t="s">
        <v>3060</v>
      </c>
      <c r="D959" t="s">
        <v>6435</v>
      </c>
      <c r="E959" s="18">
        <v>21401</v>
      </c>
      <c r="F959" t="s">
        <v>2972</v>
      </c>
      <c r="G959" t="s">
        <v>3061</v>
      </c>
    </row>
    <row r="960" spans="1:7" x14ac:dyDescent="0.15">
      <c r="A960" s="16" t="s">
        <v>3062</v>
      </c>
      <c r="B960" t="s">
        <v>2971</v>
      </c>
      <c r="C960" t="s">
        <v>3063</v>
      </c>
      <c r="D960" t="s">
        <v>6436</v>
      </c>
      <c r="E960" s="18">
        <v>21403</v>
      </c>
      <c r="F960" t="s">
        <v>2972</v>
      </c>
      <c r="G960" t="s">
        <v>3064</v>
      </c>
    </row>
    <row r="961" spans="1:7" x14ac:dyDescent="0.15">
      <c r="A961" s="16" t="s">
        <v>3065</v>
      </c>
      <c r="B961" t="s">
        <v>2971</v>
      </c>
      <c r="C961" t="s">
        <v>702</v>
      </c>
      <c r="D961" t="s">
        <v>6437</v>
      </c>
      <c r="E961" s="18">
        <v>21404</v>
      </c>
      <c r="F961" t="s">
        <v>2972</v>
      </c>
      <c r="G961" t="s">
        <v>703</v>
      </c>
    </row>
    <row r="962" spans="1:7" x14ac:dyDescent="0.15">
      <c r="A962" s="16" t="s">
        <v>3066</v>
      </c>
      <c r="B962" t="s">
        <v>2971</v>
      </c>
      <c r="C962" t="s">
        <v>3067</v>
      </c>
      <c r="D962" t="s">
        <v>6438</v>
      </c>
      <c r="E962" s="18">
        <v>21421</v>
      </c>
      <c r="F962" t="s">
        <v>2972</v>
      </c>
      <c r="G962" t="s">
        <v>3068</v>
      </c>
    </row>
    <row r="963" spans="1:7" x14ac:dyDescent="0.15">
      <c r="A963" s="16" t="s">
        <v>3069</v>
      </c>
      <c r="B963" t="s">
        <v>2971</v>
      </c>
      <c r="C963" t="s">
        <v>3070</v>
      </c>
      <c r="D963" t="s">
        <v>6439</v>
      </c>
      <c r="E963" s="18">
        <v>21501</v>
      </c>
      <c r="F963" t="s">
        <v>2972</v>
      </c>
      <c r="G963" t="s">
        <v>3071</v>
      </c>
    </row>
    <row r="964" spans="1:7" x14ac:dyDescent="0.15">
      <c r="A964" s="16" t="s">
        <v>3072</v>
      </c>
      <c r="B964" t="s">
        <v>2971</v>
      </c>
      <c r="C964" t="s">
        <v>3073</v>
      </c>
      <c r="D964" t="s">
        <v>6440</v>
      </c>
      <c r="E964" s="18">
        <v>21502</v>
      </c>
      <c r="F964" t="s">
        <v>2972</v>
      </c>
      <c r="G964" t="s">
        <v>3074</v>
      </c>
    </row>
    <row r="965" spans="1:7" x14ac:dyDescent="0.15">
      <c r="A965" s="16" t="s">
        <v>3075</v>
      </c>
      <c r="B965" t="s">
        <v>2971</v>
      </c>
      <c r="C965" t="s">
        <v>3076</v>
      </c>
      <c r="D965" t="s">
        <v>6441</v>
      </c>
      <c r="E965" s="18">
        <v>21503</v>
      </c>
      <c r="F965" t="s">
        <v>2972</v>
      </c>
      <c r="G965" t="s">
        <v>3077</v>
      </c>
    </row>
    <row r="966" spans="1:7" x14ac:dyDescent="0.15">
      <c r="A966" s="16" t="s">
        <v>3078</v>
      </c>
      <c r="B966" t="s">
        <v>2971</v>
      </c>
      <c r="C966" t="s">
        <v>3079</v>
      </c>
      <c r="D966" t="s">
        <v>6442</v>
      </c>
      <c r="E966" s="18">
        <v>21504</v>
      </c>
      <c r="F966" t="s">
        <v>2972</v>
      </c>
      <c r="G966" t="s">
        <v>3080</v>
      </c>
    </row>
    <row r="967" spans="1:7" x14ac:dyDescent="0.15">
      <c r="A967" s="16" t="s">
        <v>3081</v>
      </c>
      <c r="B967" t="s">
        <v>2971</v>
      </c>
      <c r="C967" t="s">
        <v>3082</v>
      </c>
      <c r="D967" t="s">
        <v>6443</v>
      </c>
      <c r="E967" s="18">
        <v>21505</v>
      </c>
      <c r="F967" t="s">
        <v>2972</v>
      </c>
      <c r="G967" t="s">
        <v>3083</v>
      </c>
    </row>
    <row r="968" spans="1:7" x14ac:dyDescent="0.15">
      <c r="A968" s="16" t="s">
        <v>3084</v>
      </c>
      <c r="B968" t="s">
        <v>2971</v>
      </c>
      <c r="C968" t="s">
        <v>3085</v>
      </c>
      <c r="D968" t="s">
        <v>6444</v>
      </c>
      <c r="E968" s="18">
        <v>21506</v>
      </c>
      <c r="F968" t="s">
        <v>2972</v>
      </c>
      <c r="G968" t="s">
        <v>3086</v>
      </c>
    </row>
    <row r="969" spans="1:7" x14ac:dyDescent="0.15">
      <c r="A969" s="16" t="s">
        <v>3087</v>
      </c>
      <c r="B969" t="s">
        <v>2971</v>
      </c>
      <c r="C969" t="s">
        <v>3088</v>
      </c>
      <c r="D969" t="s">
        <v>6445</v>
      </c>
      <c r="E969" s="18">
        <v>21507</v>
      </c>
      <c r="F969" t="s">
        <v>2972</v>
      </c>
      <c r="G969" t="s">
        <v>3089</v>
      </c>
    </row>
    <row r="970" spans="1:7" x14ac:dyDescent="0.15">
      <c r="A970" s="16" t="s">
        <v>3090</v>
      </c>
      <c r="B970" t="s">
        <v>2971</v>
      </c>
      <c r="C970" t="s">
        <v>3091</v>
      </c>
      <c r="D970" t="s">
        <v>6446</v>
      </c>
      <c r="E970" s="18">
        <v>21521</v>
      </c>
      <c r="F970" t="s">
        <v>2972</v>
      </c>
      <c r="G970" t="s">
        <v>3092</v>
      </c>
    </row>
    <row r="971" spans="1:7" x14ac:dyDescent="0.15">
      <c r="A971" s="16" t="s">
        <v>3093</v>
      </c>
      <c r="B971" t="s">
        <v>2971</v>
      </c>
      <c r="C971" t="s">
        <v>3094</v>
      </c>
      <c r="D971" t="s">
        <v>6447</v>
      </c>
      <c r="E971" s="18">
        <v>21604</v>
      </c>
      <c r="F971" t="s">
        <v>2972</v>
      </c>
      <c r="G971" t="s">
        <v>3095</v>
      </c>
    </row>
    <row r="972" spans="1:7" x14ac:dyDescent="0.15">
      <c r="A972" s="16" t="s">
        <v>3096</v>
      </c>
      <c r="B972" t="s">
        <v>3097</v>
      </c>
      <c r="E972" s="18">
        <v>22000</v>
      </c>
      <c r="F972" t="s">
        <v>3098</v>
      </c>
    </row>
    <row r="973" spans="1:7" x14ac:dyDescent="0.15">
      <c r="A973" s="16" t="s">
        <v>3099</v>
      </c>
      <c r="B973" t="s">
        <v>3097</v>
      </c>
      <c r="C973" t="s">
        <v>3100</v>
      </c>
      <c r="D973" t="s">
        <v>6448</v>
      </c>
      <c r="E973" s="18">
        <v>22100</v>
      </c>
      <c r="F973" t="s">
        <v>3098</v>
      </c>
      <c r="G973" t="s">
        <v>3101</v>
      </c>
    </row>
    <row r="974" spans="1:7" x14ac:dyDescent="0.15">
      <c r="A974" s="16" t="s">
        <v>3102</v>
      </c>
      <c r="B974" t="s">
        <v>3097</v>
      </c>
      <c r="C974" t="s">
        <v>3103</v>
      </c>
      <c r="D974" t="s">
        <v>6449</v>
      </c>
      <c r="E974" s="18">
        <v>22130</v>
      </c>
      <c r="F974" t="s">
        <v>3098</v>
      </c>
      <c r="G974" t="s">
        <v>3104</v>
      </c>
    </row>
    <row r="975" spans="1:7" x14ac:dyDescent="0.15">
      <c r="A975" s="16" t="s">
        <v>3105</v>
      </c>
      <c r="B975" t="s">
        <v>3097</v>
      </c>
      <c r="C975" t="s">
        <v>3106</v>
      </c>
      <c r="D975" t="s">
        <v>6450</v>
      </c>
      <c r="E975" s="18">
        <v>22203</v>
      </c>
      <c r="F975" t="s">
        <v>3098</v>
      </c>
      <c r="G975" t="s">
        <v>3107</v>
      </c>
    </row>
    <row r="976" spans="1:7" x14ac:dyDescent="0.15">
      <c r="A976" s="16" t="s">
        <v>3108</v>
      </c>
      <c r="B976" t="s">
        <v>3097</v>
      </c>
      <c r="C976" t="s">
        <v>3109</v>
      </c>
      <c r="D976" t="s">
        <v>6451</v>
      </c>
      <c r="E976" s="18">
        <v>22205</v>
      </c>
      <c r="F976" t="s">
        <v>3098</v>
      </c>
      <c r="G976" t="s">
        <v>3110</v>
      </c>
    </row>
    <row r="977" spans="1:7" x14ac:dyDescent="0.15">
      <c r="A977" s="16" t="s">
        <v>3111</v>
      </c>
      <c r="B977" t="s">
        <v>3097</v>
      </c>
      <c r="C977" t="s">
        <v>3112</v>
      </c>
      <c r="D977" t="s">
        <v>6452</v>
      </c>
      <c r="E977" s="18">
        <v>22206</v>
      </c>
      <c r="F977" t="s">
        <v>3098</v>
      </c>
      <c r="G977" t="s">
        <v>3113</v>
      </c>
    </row>
    <row r="978" spans="1:7" x14ac:dyDescent="0.15">
      <c r="A978" s="16" t="s">
        <v>3114</v>
      </c>
      <c r="B978" t="s">
        <v>3097</v>
      </c>
      <c r="C978" t="s">
        <v>3115</v>
      </c>
      <c r="D978" t="s">
        <v>6453</v>
      </c>
      <c r="E978" s="18">
        <v>22207</v>
      </c>
      <c r="F978" t="s">
        <v>3098</v>
      </c>
      <c r="G978" t="s">
        <v>3116</v>
      </c>
    </row>
    <row r="979" spans="1:7" x14ac:dyDescent="0.15">
      <c r="A979" s="16" t="s">
        <v>3117</v>
      </c>
      <c r="B979" t="s">
        <v>3097</v>
      </c>
      <c r="C979" t="s">
        <v>3118</v>
      </c>
      <c r="D979" t="s">
        <v>6454</v>
      </c>
      <c r="E979" s="18">
        <v>22208</v>
      </c>
      <c r="F979" t="s">
        <v>3098</v>
      </c>
      <c r="G979" t="s">
        <v>3119</v>
      </c>
    </row>
    <row r="980" spans="1:7" x14ac:dyDescent="0.15">
      <c r="A980" s="16" t="s">
        <v>3120</v>
      </c>
      <c r="B980" t="s">
        <v>3097</v>
      </c>
      <c r="C980" t="s">
        <v>3121</v>
      </c>
      <c r="D980" t="s">
        <v>6455</v>
      </c>
      <c r="E980" s="18">
        <v>22209</v>
      </c>
      <c r="F980" t="s">
        <v>3098</v>
      </c>
      <c r="G980" t="s">
        <v>3122</v>
      </c>
    </row>
    <row r="981" spans="1:7" x14ac:dyDescent="0.15">
      <c r="A981" s="16" t="s">
        <v>3123</v>
      </c>
      <c r="B981" t="s">
        <v>3097</v>
      </c>
      <c r="C981" t="s">
        <v>3124</v>
      </c>
      <c r="D981" t="s">
        <v>6456</v>
      </c>
      <c r="E981" s="18">
        <v>22210</v>
      </c>
      <c r="F981" t="s">
        <v>3098</v>
      </c>
      <c r="G981" t="s">
        <v>3125</v>
      </c>
    </row>
    <row r="982" spans="1:7" x14ac:dyDescent="0.15">
      <c r="A982" s="16" t="s">
        <v>3126</v>
      </c>
      <c r="B982" t="s">
        <v>3097</v>
      </c>
      <c r="C982" t="s">
        <v>3127</v>
      </c>
      <c r="D982" t="s">
        <v>6457</v>
      </c>
      <c r="E982" s="18">
        <v>22211</v>
      </c>
      <c r="F982" t="s">
        <v>3098</v>
      </c>
      <c r="G982" t="s">
        <v>3128</v>
      </c>
    </row>
    <row r="983" spans="1:7" x14ac:dyDescent="0.15">
      <c r="A983" s="16" t="s">
        <v>3129</v>
      </c>
      <c r="B983" t="s">
        <v>3097</v>
      </c>
      <c r="C983" t="s">
        <v>3130</v>
      </c>
      <c r="D983" t="s">
        <v>6458</v>
      </c>
      <c r="E983" s="18">
        <v>22212</v>
      </c>
      <c r="F983" t="s">
        <v>3098</v>
      </c>
      <c r="G983" t="s">
        <v>3131</v>
      </c>
    </row>
    <row r="984" spans="1:7" x14ac:dyDescent="0.15">
      <c r="A984" s="16" t="s">
        <v>3132</v>
      </c>
      <c r="B984" t="s">
        <v>3097</v>
      </c>
      <c r="C984" t="s">
        <v>3133</v>
      </c>
      <c r="D984" t="s">
        <v>6459</v>
      </c>
      <c r="E984" s="18">
        <v>22213</v>
      </c>
      <c r="F984" t="s">
        <v>3098</v>
      </c>
      <c r="G984" t="s">
        <v>3134</v>
      </c>
    </row>
    <row r="985" spans="1:7" x14ac:dyDescent="0.15">
      <c r="A985" s="16" t="s">
        <v>3135</v>
      </c>
      <c r="B985" t="s">
        <v>3097</v>
      </c>
      <c r="C985" t="s">
        <v>3136</v>
      </c>
      <c r="D985" t="s">
        <v>6460</v>
      </c>
      <c r="E985" s="18">
        <v>22214</v>
      </c>
      <c r="F985" t="s">
        <v>3098</v>
      </c>
      <c r="G985" t="s">
        <v>3137</v>
      </c>
    </row>
    <row r="986" spans="1:7" x14ac:dyDescent="0.15">
      <c r="A986" s="16" t="s">
        <v>3138</v>
      </c>
      <c r="B986" t="s">
        <v>3097</v>
      </c>
      <c r="C986" t="s">
        <v>3139</v>
      </c>
      <c r="D986" t="s">
        <v>6461</v>
      </c>
      <c r="E986" s="18">
        <v>22215</v>
      </c>
      <c r="F986" t="s">
        <v>3098</v>
      </c>
      <c r="G986" t="s">
        <v>3140</v>
      </c>
    </row>
    <row r="987" spans="1:7" x14ac:dyDescent="0.15">
      <c r="A987" s="16" t="s">
        <v>3141</v>
      </c>
      <c r="B987" t="s">
        <v>3097</v>
      </c>
      <c r="C987" t="s">
        <v>3142</v>
      </c>
      <c r="D987" t="s">
        <v>6462</v>
      </c>
      <c r="E987" s="18">
        <v>22216</v>
      </c>
      <c r="F987" t="s">
        <v>3098</v>
      </c>
      <c r="G987" t="s">
        <v>3143</v>
      </c>
    </row>
    <row r="988" spans="1:7" x14ac:dyDescent="0.15">
      <c r="A988" s="16" t="s">
        <v>3144</v>
      </c>
      <c r="B988" t="s">
        <v>3097</v>
      </c>
      <c r="C988" t="s">
        <v>3145</v>
      </c>
      <c r="D988" t="s">
        <v>6463</v>
      </c>
      <c r="E988" s="18">
        <v>22219</v>
      </c>
      <c r="F988" t="s">
        <v>3098</v>
      </c>
      <c r="G988" t="s">
        <v>3146</v>
      </c>
    </row>
    <row r="989" spans="1:7" x14ac:dyDescent="0.15">
      <c r="A989" s="16" t="s">
        <v>3147</v>
      </c>
      <c r="B989" t="s">
        <v>3097</v>
      </c>
      <c r="C989" t="s">
        <v>3148</v>
      </c>
      <c r="D989" t="s">
        <v>6464</v>
      </c>
      <c r="E989" s="18">
        <v>22220</v>
      </c>
      <c r="F989" t="s">
        <v>3098</v>
      </c>
      <c r="G989" t="s">
        <v>3149</v>
      </c>
    </row>
    <row r="990" spans="1:7" x14ac:dyDescent="0.15">
      <c r="A990" s="16" t="s">
        <v>3150</v>
      </c>
      <c r="B990" t="s">
        <v>3097</v>
      </c>
      <c r="C990" t="s">
        <v>3151</v>
      </c>
      <c r="D990" t="s">
        <v>6465</v>
      </c>
      <c r="E990" s="18">
        <v>22221</v>
      </c>
      <c r="F990" t="s">
        <v>3098</v>
      </c>
      <c r="G990" t="s">
        <v>3152</v>
      </c>
    </row>
    <row r="991" spans="1:7" x14ac:dyDescent="0.15">
      <c r="A991" s="16" t="s">
        <v>3153</v>
      </c>
      <c r="B991" t="s">
        <v>3097</v>
      </c>
      <c r="C991" t="s">
        <v>3154</v>
      </c>
      <c r="D991" t="s">
        <v>6466</v>
      </c>
      <c r="E991" s="18">
        <v>22222</v>
      </c>
      <c r="F991" t="s">
        <v>3098</v>
      </c>
      <c r="G991" t="s">
        <v>3155</v>
      </c>
    </row>
    <row r="992" spans="1:7" x14ac:dyDescent="0.15">
      <c r="A992" s="16" t="s">
        <v>3156</v>
      </c>
      <c r="B992" t="s">
        <v>3097</v>
      </c>
      <c r="C992" t="s">
        <v>3157</v>
      </c>
      <c r="D992" t="s">
        <v>6467</v>
      </c>
      <c r="E992" s="18">
        <v>22223</v>
      </c>
      <c r="F992" t="s">
        <v>3098</v>
      </c>
      <c r="G992" t="s">
        <v>3158</v>
      </c>
    </row>
    <row r="993" spans="1:7" x14ac:dyDescent="0.15">
      <c r="A993" s="16" t="s">
        <v>3159</v>
      </c>
      <c r="B993" t="s">
        <v>3097</v>
      </c>
      <c r="C993" t="s">
        <v>3160</v>
      </c>
      <c r="D993" t="s">
        <v>6468</v>
      </c>
      <c r="E993" s="18">
        <v>22224</v>
      </c>
      <c r="F993" t="s">
        <v>3098</v>
      </c>
      <c r="G993" t="s">
        <v>3161</v>
      </c>
    </row>
    <row r="994" spans="1:7" x14ac:dyDescent="0.15">
      <c r="A994" s="16" t="s">
        <v>3162</v>
      </c>
      <c r="B994" t="s">
        <v>3097</v>
      </c>
      <c r="C994" t="s">
        <v>3163</v>
      </c>
      <c r="D994" t="s">
        <v>6469</v>
      </c>
      <c r="E994" s="18">
        <v>22225</v>
      </c>
      <c r="F994" t="s">
        <v>3098</v>
      </c>
      <c r="G994" t="s">
        <v>3164</v>
      </c>
    </row>
    <row r="995" spans="1:7" x14ac:dyDescent="0.15">
      <c r="A995" s="16" t="s">
        <v>3165</v>
      </c>
      <c r="B995" t="s">
        <v>3097</v>
      </c>
      <c r="C995" t="s">
        <v>3166</v>
      </c>
      <c r="D995" t="s">
        <v>6470</v>
      </c>
      <c r="E995" s="18">
        <v>22226</v>
      </c>
      <c r="F995" t="s">
        <v>3098</v>
      </c>
      <c r="G995" t="s">
        <v>3167</v>
      </c>
    </row>
    <row r="996" spans="1:7" x14ac:dyDescent="0.15">
      <c r="A996" s="16" t="s">
        <v>3168</v>
      </c>
      <c r="B996" t="s">
        <v>3097</v>
      </c>
      <c r="C996" t="s">
        <v>3169</v>
      </c>
      <c r="D996" t="s">
        <v>6471</v>
      </c>
      <c r="E996" s="18">
        <v>22301</v>
      </c>
      <c r="F996" t="s">
        <v>3098</v>
      </c>
      <c r="G996" t="s">
        <v>3170</v>
      </c>
    </row>
    <row r="997" spans="1:7" x14ac:dyDescent="0.15">
      <c r="A997" s="16" t="s">
        <v>3171</v>
      </c>
      <c r="B997" t="s">
        <v>3097</v>
      </c>
      <c r="C997" t="s">
        <v>3172</v>
      </c>
      <c r="D997" t="s">
        <v>6472</v>
      </c>
      <c r="E997" s="18">
        <v>22302</v>
      </c>
      <c r="F997" t="s">
        <v>3098</v>
      </c>
      <c r="G997" t="s">
        <v>3173</v>
      </c>
    </row>
    <row r="998" spans="1:7" x14ac:dyDescent="0.15">
      <c r="A998" s="16" t="s">
        <v>3174</v>
      </c>
      <c r="B998" t="s">
        <v>3097</v>
      </c>
      <c r="C998" t="s">
        <v>3175</v>
      </c>
      <c r="D998" t="s">
        <v>6473</v>
      </c>
      <c r="E998" s="18">
        <v>22304</v>
      </c>
      <c r="F998" t="s">
        <v>3098</v>
      </c>
      <c r="G998" t="s">
        <v>3176</v>
      </c>
    </row>
    <row r="999" spans="1:7" x14ac:dyDescent="0.15">
      <c r="A999" s="16" t="s">
        <v>3177</v>
      </c>
      <c r="B999" t="s">
        <v>3097</v>
      </c>
      <c r="C999" t="s">
        <v>3178</v>
      </c>
      <c r="D999" t="s">
        <v>6474</v>
      </c>
      <c r="E999" s="18">
        <v>22305</v>
      </c>
      <c r="F999" t="s">
        <v>3098</v>
      </c>
      <c r="G999" t="s">
        <v>3179</v>
      </c>
    </row>
    <row r="1000" spans="1:7" x14ac:dyDescent="0.15">
      <c r="A1000" s="16" t="s">
        <v>3180</v>
      </c>
      <c r="B1000" t="s">
        <v>3097</v>
      </c>
      <c r="C1000" t="s">
        <v>3181</v>
      </c>
      <c r="D1000" t="s">
        <v>6475</v>
      </c>
      <c r="E1000" s="18">
        <v>22306</v>
      </c>
      <c r="F1000" t="s">
        <v>3098</v>
      </c>
      <c r="G1000" t="s">
        <v>3182</v>
      </c>
    </row>
    <row r="1001" spans="1:7" x14ac:dyDescent="0.15">
      <c r="A1001" s="16" t="s">
        <v>3183</v>
      </c>
      <c r="B1001" t="s">
        <v>3097</v>
      </c>
      <c r="C1001" t="s">
        <v>3184</v>
      </c>
      <c r="D1001" t="s">
        <v>6476</v>
      </c>
      <c r="E1001" s="18">
        <v>22325</v>
      </c>
      <c r="F1001" t="s">
        <v>3098</v>
      </c>
      <c r="G1001" t="s">
        <v>3185</v>
      </c>
    </row>
    <row r="1002" spans="1:7" x14ac:dyDescent="0.15">
      <c r="A1002" s="16" t="s">
        <v>3186</v>
      </c>
      <c r="B1002" t="s">
        <v>3097</v>
      </c>
      <c r="C1002" t="s">
        <v>681</v>
      </c>
      <c r="D1002" t="s">
        <v>6477</v>
      </c>
      <c r="E1002" s="18">
        <v>22341</v>
      </c>
      <c r="F1002" t="s">
        <v>3098</v>
      </c>
      <c r="G1002" t="s">
        <v>682</v>
      </c>
    </row>
    <row r="1003" spans="1:7" x14ac:dyDescent="0.15">
      <c r="A1003" s="16" t="s">
        <v>3187</v>
      </c>
      <c r="B1003" t="s">
        <v>3097</v>
      </c>
      <c r="C1003" t="s">
        <v>3188</v>
      </c>
      <c r="D1003" t="s">
        <v>6478</v>
      </c>
      <c r="E1003" s="18">
        <v>22342</v>
      </c>
      <c r="F1003" t="s">
        <v>3098</v>
      </c>
      <c r="G1003" t="s">
        <v>3189</v>
      </c>
    </row>
    <row r="1004" spans="1:7" x14ac:dyDescent="0.15">
      <c r="A1004" s="16" t="s">
        <v>3190</v>
      </c>
      <c r="B1004" t="s">
        <v>3097</v>
      </c>
      <c r="C1004" t="s">
        <v>3191</v>
      </c>
      <c r="D1004" t="s">
        <v>6479</v>
      </c>
      <c r="E1004" s="18">
        <v>22344</v>
      </c>
      <c r="F1004" t="s">
        <v>3098</v>
      </c>
      <c r="G1004" t="s">
        <v>3192</v>
      </c>
    </row>
    <row r="1005" spans="1:7" x14ac:dyDescent="0.15">
      <c r="A1005" s="16" t="s">
        <v>3193</v>
      </c>
      <c r="B1005" t="s">
        <v>3097</v>
      </c>
      <c r="C1005" t="s">
        <v>3194</v>
      </c>
      <c r="D1005" t="s">
        <v>6480</v>
      </c>
      <c r="E1005" s="18">
        <v>22424</v>
      </c>
      <c r="F1005" t="s">
        <v>3098</v>
      </c>
      <c r="G1005" t="s">
        <v>3195</v>
      </c>
    </row>
    <row r="1006" spans="1:7" x14ac:dyDescent="0.15">
      <c r="A1006" s="16" t="s">
        <v>3196</v>
      </c>
      <c r="B1006" t="s">
        <v>3097</v>
      </c>
      <c r="C1006" t="s">
        <v>3197</v>
      </c>
      <c r="D1006" t="s">
        <v>6481</v>
      </c>
      <c r="E1006" s="18">
        <v>22429</v>
      </c>
      <c r="F1006" t="s">
        <v>3098</v>
      </c>
      <c r="G1006" t="s">
        <v>3198</v>
      </c>
    </row>
    <row r="1007" spans="1:7" x14ac:dyDescent="0.15">
      <c r="A1007" s="16" t="s">
        <v>3199</v>
      </c>
      <c r="B1007" t="s">
        <v>3097</v>
      </c>
      <c r="C1007" t="s">
        <v>346</v>
      </c>
      <c r="D1007" t="s">
        <v>6482</v>
      </c>
      <c r="E1007" s="18">
        <v>22461</v>
      </c>
      <c r="F1007" t="s">
        <v>3098</v>
      </c>
      <c r="G1007" t="s">
        <v>347</v>
      </c>
    </row>
    <row r="1008" spans="1:7" x14ac:dyDescent="0.15">
      <c r="A1008" s="16" t="s">
        <v>3200</v>
      </c>
      <c r="B1008" t="s">
        <v>3201</v>
      </c>
      <c r="E1008" s="18">
        <v>23000</v>
      </c>
      <c r="F1008" t="s">
        <v>3202</v>
      </c>
    </row>
    <row r="1009" spans="1:7" x14ac:dyDescent="0.15">
      <c r="A1009" s="16" t="s">
        <v>3203</v>
      </c>
      <c r="B1009" t="s">
        <v>3201</v>
      </c>
      <c r="C1009" t="s">
        <v>3204</v>
      </c>
      <c r="D1009" t="s">
        <v>6483</v>
      </c>
      <c r="E1009" s="18">
        <v>23100</v>
      </c>
      <c r="F1009" t="s">
        <v>3202</v>
      </c>
      <c r="G1009" t="s">
        <v>3205</v>
      </c>
    </row>
    <row r="1010" spans="1:7" x14ac:dyDescent="0.15">
      <c r="A1010" s="16" t="s">
        <v>3206</v>
      </c>
      <c r="B1010" t="s">
        <v>3201</v>
      </c>
      <c r="C1010" t="s">
        <v>3207</v>
      </c>
      <c r="D1010" t="s">
        <v>6484</v>
      </c>
      <c r="E1010" s="18">
        <v>23201</v>
      </c>
      <c r="F1010" t="s">
        <v>3202</v>
      </c>
      <c r="G1010" t="s">
        <v>3208</v>
      </c>
    </row>
    <row r="1011" spans="1:7" x14ac:dyDescent="0.15">
      <c r="A1011" s="16" t="s">
        <v>3209</v>
      </c>
      <c r="B1011" t="s">
        <v>3201</v>
      </c>
      <c r="C1011" t="s">
        <v>3210</v>
      </c>
      <c r="D1011" t="s">
        <v>6485</v>
      </c>
      <c r="E1011" s="18">
        <v>23202</v>
      </c>
      <c r="F1011" t="s">
        <v>3202</v>
      </c>
      <c r="G1011" t="s">
        <v>3211</v>
      </c>
    </row>
    <row r="1012" spans="1:7" x14ac:dyDescent="0.15">
      <c r="A1012" s="16" t="s">
        <v>3212</v>
      </c>
      <c r="B1012" t="s">
        <v>3201</v>
      </c>
      <c r="C1012" t="s">
        <v>3213</v>
      </c>
      <c r="D1012" t="s">
        <v>6486</v>
      </c>
      <c r="E1012" s="18">
        <v>23203</v>
      </c>
      <c r="F1012" t="s">
        <v>3202</v>
      </c>
      <c r="G1012" t="s">
        <v>3214</v>
      </c>
    </row>
    <row r="1013" spans="1:7" x14ac:dyDescent="0.15">
      <c r="A1013" s="16" t="s">
        <v>3215</v>
      </c>
      <c r="B1013" t="s">
        <v>3201</v>
      </c>
      <c r="C1013" t="s">
        <v>3216</v>
      </c>
      <c r="D1013" t="s">
        <v>6487</v>
      </c>
      <c r="E1013" s="18">
        <v>23204</v>
      </c>
      <c r="F1013" t="s">
        <v>3202</v>
      </c>
      <c r="G1013" t="s">
        <v>3217</v>
      </c>
    </row>
    <row r="1014" spans="1:7" x14ac:dyDescent="0.15">
      <c r="A1014" s="16" t="s">
        <v>3218</v>
      </c>
      <c r="B1014" t="s">
        <v>3201</v>
      </c>
      <c r="C1014" t="s">
        <v>3219</v>
      </c>
      <c r="D1014" t="s">
        <v>6488</v>
      </c>
      <c r="E1014" s="18">
        <v>23205</v>
      </c>
      <c r="F1014" t="s">
        <v>3202</v>
      </c>
      <c r="G1014" t="s">
        <v>3220</v>
      </c>
    </row>
    <row r="1015" spans="1:7" x14ac:dyDescent="0.15">
      <c r="A1015" s="16" t="s">
        <v>3221</v>
      </c>
      <c r="B1015" t="s">
        <v>3201</v>
      </c>
      <c r="C1015" t="s">
        <v>3222</v>
      </c>
      <c r="D1015" t="s">
        <v>6489</v>
      </c>
      <c r="E1015" s="18">
        <v>23206</v>
      </c>
      <c r="F1015" t="s">
        <v>3202</v>
      </c>
      <c r="G1015" t="s">
        <v>3223</v>
      </c>
    </row>
    <row r="1016" spans="1:7" x14ac:dyDescent="0.15">
      <c r="A1016" s="16" t="s">
        <v>3224</v>
      </c>
      <c r="B1016" t="s">
        <v>3201</v>
      </c>
      <c r="C1016" t="s">
        <v>3225</v>
      </c>
      <c r="D1016" t="s">
        <v>6490</v>
      </c>
      <c r="E1016" s="18">
        <v>23207</v>
      </c>
      <c r="F1016" t="s">
        <v>3202</v>
      </c>
      <c r="G1016" t="s">
        <v>3226</v>
      </c>
    </row>
    <row r="1017" spans="1:7" x14ac:dyDescent="0.15">
      <c r="A1017" s="16" t="s">
        <v>3227</v>
      </c>
      <c r="B1017" t="s">
        <v>3201</v>
      </c>
      <c r="C1017" t="s">
        <v>3228</v>
      </c>
      <c r="D1017" t="s">
        <v>6491</v>
      </c>
      <c r="E1017" s="18">
        <v>23208</v>
      </c>
      <c r="F1017" t="s">
        <v>3202</v>
      </c>
      <c r="G1017" t="s">
        <v>3229</v>
      </c>
    </row>
    <row r="1018" spans="1:7" x14ac:dyDescent="0.15">
      <c r="A1018" s="16" t="s">
        <v>3230</v>
      </c>
      <c r="B1018" t="s">
        <v>3201</v>
      </c>
      <c r="C1018" t="s">
        <v>3231</v>
      </c>
      <c r="D1018" t="s">
        <v>6492</v>
      </c>
      <c r="E1018" s="18">
        <v>23209</v>
      </c>
      <c r="F1018" t="s">
        <v>3202</v>
      </c>
      <c r="G1018" t="s">
        <v>3232</v>
      </c>
    </row>
    <row r="1019" spans="1:7" x14ac:dyDescent="0.15">
      <c r="A1019" s="16" t="s">
        <v>3233</v>
      </c>
      <c r="B1019" t="s">
        <v>3201</v>
      </c>
      <c r="C1019" t="s">
        <v>3234</v>
      </c>
      <c r="D1019" t="s">
        <v>6493</v>
      </c>
      <c r="E1019" s="18">
        <v>23210</v>
      </c>
      <c r="F1019" t="s">
        <v>3202</v>
      </c>
      <c r="G1019" t="s">
        <v>3235</v>
      </c>
    </row>
    <row r="1020" spans="1:7" x14ac:dyDescent="0.15">
      <c r="A1020" s="16" t="s">
        <v>3236</v>
      </c>
      <c r="B1020" t="s">
        <v>3201</v>
      </c>
      <c r="C1020" t="s">
        <v>3237</v>
      </c>
      <c r="D1020" t="s">
        <v>6494</v>
      </c>
      <c r="E1020" s="18">
        <v>23211</v>
      </c>
      <c r="F1020" t="s">
        <v>3202</v>
      </c>
      <c r="G1020" t="s">
        <v>3238</v>
      </c>
    </row>
    <row r="1021" spans="1:7" x14ac:dyDescent="0.15">
      <c r="A1021" s="16" t="s">
        <v>3239</v>
      </c>
      <c r="B1021" t="s">
        <v>3201</v>
      </c>
      <c r="C1021" t="s">
        <v>3240</v>
      </c>
      <c r="D1021" t="s">
        <v>6495</v>
      </c>
      <c r="E1021" s="18">
        <v>23212</v>
      </c>
      <c r="F1021" t="s">
        <v>3202</v>
      </c>
      <c r="G1021" t="s">
        <v>3241</v>
      </c>
    </row>
    <row r="1022" spans="1:7" x14ac:dyDescent="0.15">
      <c r="A1022" s="16" t="s">
        <v>3242</v>
      </c>
      <c r="B1022" t="s">
        <v>3201</v>
      </c>
      <c r="C1022" t="s">
        <v>3243</v>
      </c>
      <c r="D1022" t="s">
        <v>6496</v>
      </c>
      <c r="E1022" s="18">
        <v>23213</v>
      </c>
      <c r="F1022" t="s">
        <v>3202</v>
      </c>
      <c r="G1022" t="s">
        <v>3244</v>
      </c>
    </row>
    <row r="1023" spans="1:7" x14ac:dyDescent="0.15">
      <c r="A1023" s="16" t="s">
        <v>3245</v>
      </c>
      <c r="B1023" t="s">
        <v>3201</v>
      </c>
      <c r="C1023" t="s">
        <v>3246</v>
      </c>
      <c r="D1023" t="s">
        <v>6497</v>
      </c>
      <c r="E1023" s="18">
        <v>23214</v>
      </c>
      <c r="F1023" t="s">
        <v>3202</v>
      </c>
      <c r="G1023" t="s">
        <v>3247</v>
      </c>
    </row>
    <row r="1024" spans="1:7" x14ac:dyDescent="0.15">
      <c r="A1024" s="16" t="s">
        <v>3248</v>
      </c>
      <c r="B1024" t="s">
        <v>3201</v>
      </c>
      <c r="C1024" t="s">
        <v>3249</v>
      </c>
      <c r="D1024" t="s">
        <v>6498</v>
      </c>
      <c r="E1024" s="18">
        <v>23215</v>
      </c>
      <c r="F1024" t="s">
        <v>3202</v>
      </c>
      <c r="G1024" t="s">
        <v>3250</v>
      </c>
    </row>
    <row r="1025" spans="1:7" x14ac:dyDescent="0.15">
      <c r="A1025" s="16" t="s">
        <v>3251</v>
      </c>
      <c r="B1025" t="s">
        <v>3201</v>
      </c>
      <c r="C1025" t="s">
        <v>3252</v>
      </c>
      <c r="D1025" t="s">
        <v>6499</v>
      </c>
      <c r="E1025" s="18">
        <v>23216</v>
      </c>
      <c r="F1025" t="s">
        <v>3202</v>
      </c>
      <c r="G1025" t="s">
        <v>3253</v>
      </c>
    </row>
    <row r="1026" spans="1:7" x14ac:dyDescent="0.15">
      <c r="A1026" s="16" t="s">
        <v>3254</v>
      </c>
      <c r="B1026" t="s">
        <v>3201</v>
      </c>
      <c r="C1026" t="s">
        <v>3255</v>
      </c>
      <c r="D1026" t="s">
        <v>6500</v>
      </c>
      <c r="E1026" s="18">
        <v>23217</v>
      </c>
      <c r="F1026" t="s">
        <v>3202</v>
      </c>
      <c r="G1026" t="s">
        <v>3256</v>
      </c>
    </row>
    <row r="1027" spans="1:7" x14ac:dyDescent="0.15">
      <c r="A1027" s="16" t="s">
        <v>3257</v>
      </c>
      <c r="B1027" t="s">
        <v>3201</v>
      </c>
      <c r="C1027" t="s">
        <v>3258</v>
      </c>
      <c r="D1027" t="s">
        <v>6501</v>
      </c>
      <c r="E1027" s="18">
        <v>23219</v>
      </c>
      <c r="F1027" t="s">
        <v>3202</v>
      </c>
      <c r="G1027" t="s">
        <v>3259</v>
      </c>
    </row>
    <row r="1028" spans="1:7" x14ac:dyDescent="0.15">
      <c r="A1028" s="16" t="s">
        <v>3260</v>
      </c>
      <c r="B1028" t="s">
        <v>3201</v>
      </c>
      <c r="C1028" t="s">
        <v>3261</v>
      </c>
      <c r="D1028" t="s">
        <v>6502</v>
      </c>
      <c r="E1028" s="18">
        <v>23220</v>
      </c>
      <c r="F1028" t="s">
        <v>3202</v>
      </c>
      <c r="G1028" t="s">
        <v>3262</v>
      </c>
    </row>
    <row r="1029" spans="1:7" x14ac:dyDescent="0.15">
      <c r="A1029" s="16" t="s">
        <v>3263</v>
      </c>
      <c r="B1029" t="s">
        <v>3201</v>
      </c>
      <c r="C1029" t="s">
        <v>3264</v>
      </c>
      <c r="D1029" t="s">
        <v>6503</v>
      </c>
      <c r="E1029" s="18">
        <v>23221</v>
      </c>
      <c r="F1029" t="s">
        <v>3202</v>
      </c>
      <c r="G1029" t="s">
        <v>3265</v>
      </c>
    </row>
    <row r="1030" spans="1:7" x14ac:dyDescent="0.15">
      <c r="A1030" s="16" t="s">
        <v>3266</v>
      </c>
      <c r="B1030" t="s">
        <v>3201</v>
      </c>
      <c r="C1030" t="s">
        <v>3267</v>
      </c>
      <c r="D1030" t="s">
        <v>6504</v>
      </c>
      <c r="E1030" s="18">
        <v>23222</v>
      </c>
      <c r="F1030" t="s">
        <v>3202</v>
      </c>
      <c r="G1030" t="s">
        <v>3268</v>
      </c>
    </row>
    <row r="1031" spans="1:7" x14ac:dyDescent="0.15">
      <c r="A1031" s="16" t="s">
        <v>3269</v>
      </c>
      <c r="B1031" t="s">
        <v>3201</v>
      </c>
      <c r="C1031" t="s">
        <v>3270</v>
      </c>
      <c r="D1031" t="s">
        <v>6505</v>
      </c>
      <c r="E1031" s="18">
        <v>23223</v>
      </c>
      <c r="F1031" t="s">
        <v>3202</v>
      </c>
      <c r="G1031" t="s">
        <v>3271</v>
      </c>
    </row>
    <row r="1032" spans="1:7" x14ac:dyDescent="0.15">
      <c r="A1032" s="16" t="s">
        <v>3272</v>
      </c>
      <c r="B1032" t="s">
        <v>3201</v>
      </c>
      <c r="C1032" t="s">
        <v>3273</v>
      </c>
      <c r="D1032" t="s">
        <v>6506</v>
      </c>
      <c r="E1032" s="18">
        <v>23224</v>
      </c>
      <c r="F1032" t="s">
        <v>3202</v>
      </c>
      <c r="G1032" t="s">
        <v>3274</v>
      </c>
    </row>
    <row r="1033" spans="1:7" x14ac:dyDescent="0.15">
      <c r="A1033" s="16" t="s">
        <v>3275</v>
      </c>
      <c r="B1033" t="s">
        <v>3201</v>
      </c>
      <c r="C1033" t="s">
        <v>3276</v>
      </c>
      <c r="D1033" t="s">
        <v>6507</v>
      </c>
      <c r="E1033" s="18">
        <v>23225</v>
      </c>
      <c r="F1033" t="s">
        <v>3202</v>
      </c>
      <c r="G1033" t="s">
        <v>3277</v>
      </c>
    </row>
    <row r="1034" spans="1:7" x14ac:dyDescent="0.15">
      <c r="A1034" s="16" t="s">
        <v>3278</v>
      </c>
      <c r="B1034" t="s">
        <v>3201</v>
      </c>
      <c r="C1034" t="s">
        <v>3279</v>
      </c>
      <c r="D1034" t="s">
        <v>6508</v>
      </c>
      <c r="E1034" s="18">
        <v>23226</v>
      </c>
      <c r="F1034" t="s">
        <v>3202</v>
      </c>
      <c r="G1034" t="s">
        <v>3280</v>
      </c>
    </row>
    <row r="1035" spans="1:7" x14ac:dyDescent="0.15">
      <c r="A1035" s="16" t="s">
        <v>3281</v>
      </c>
      <c r="B1035" t="s">
        <v>3201</v>
      </c>
      <c r="C1035" t="s">
        <v>3282</v>
      </c>
      <c r="D1035" t="s">
        <v>6509</v>
      </c>
      <c r="E1035" s="18">
        <v>23227</v>
      </c>
      <c r="F1035" t="s">
        <v>3202</v>
      </c>
      <c r="G1035" t="s">
        <v>3283</v>
      </c>
    </row>
    <row r="1036" spans="1:7" x14ac:dyDescent="0.15">
      <c r="A1036" s="16" t="s">
        <v>3284</v>
      </c>
      <c r="B1036" t="s">
        <v>3201</v>
      </c>
      <c r="C1036" t="s">
        <v>3285</v>
      </c>
      <c r="D1036" t="s">
        <v>6510</v>
      </c>
      <c r="E1036" s="18">
        <v>23228</v>
      </c>
      <c r="F1036" t="s">
        <v>3202</v>
      </c>
      <c r="G1036" t="s">
        <v>3286</v>
      </c>
    </row>
    <row r="1037" spans="1:7" x14ac:dyDescent="0.15">
      <c r="A1037" s="16" t="s">
        <v>3287</v>
      </c>
      <c r="B1037" t="s">
        <v>3201</v>
      </c>
      <c r="C1037" t="s">
        <v>3288</v>
      </c>
      <c r="D1037" t="s">
        <v>6511</v>
      </c>
      <c r="E1037" s="18">
        <v>23229</v>
      </c>
      <c r="F1037" t="s">
        <v>3202</v>
      </c>
      <c r="G1037" t="s">
        <v>3289</v>
      </c>
    </row>
    <row r="1038" spans="1:7" x14ac:dyDescent="0.15">
      <c r="A1038" s="16" t="s">
        <v>3290</v>
      </c>
      <c r="B1038" t="s">
        <v>3201</v>
      </c>
      <c r="C1038" t="s">
        <v>3291</v>
      </c>
      <c r="D1038" t="s">
        <v>6512</v>
      </c>
      <c r="E1038" s="18">
        <v>23230</v>
      </c>
      <c r="F1038" t="s">
        <v>3202</v>
      </c>
      <c r="G1038" t="s">
        <v>3292</v>
      </c>
    </row>
    <row r="1039" spans="1:7" x14ac:dyDescent="0.15">
      <c r="A1039" s="16" t="s">
        <v>3293</v>
      </c>
      <c r="B1039" t="s">
        <v>3201</v>
      </c>
      <c r="C1039" t="s">
        <v>3294</v>
      </c>
      <c r="D1039" t="s">
        <v>6513</v>
      </c>
      <c r="E1039" s="18">
        <v>23231</v>
      </c>
      <c r="F1039" t="s">
        <v>3202</v>
      </c>
      <c r="G1039" t="s">
        <v>3295</v>
      </c>
    </row>
    <row r="1040" spans="1:7" x14ac:dyDescent="0.15">
      <c r="A1040" s="16" t="s">
        <v>3296</v>
      </c>
      <c r="B1040" t="s">
        <v>3201</v>
      </c>
      <c r="C1040" t="s">
        <v>3297</v>
      </c>
      <c r="D1040" t="s">
        <v>6514</v>
      </c>
      <c r="E1040" s="18">
        <v>23232</v>
      </c>
      <c r="F1040" t="s">
        <v>3202</v>
      </c>
      <c r="G1040" t="s">
        <v>3298</v>
      </c>
    </row>
    <row r="1041" spans="1:7" x14ac:dyDescent="0.15">
      <c r="A1041" s="16" t="s">
        <v>3299</v>
      </c>
      <c r="B1041" t="s">
        <v>3201</v>
      </c>
      <c r="C1041" t="s">
        <v>3300</v>
      </c>
      <c r="D1041" t="s">
        <v>6515</v>
      </c>
      <c r="E1041" s="18">
        <v>23233</v>
      </c>
      <c r="F1041" t="s">
        <v>3202</v>
      </c>
      <c r="G1041" t="s">
        <v>3301</v>
      </c>
    </row>
    <row r="1042" spans="1:7" x14ac:dyDescent="0.15">
      <c r="A1042" s="16" t="s">
        <v>3302</v>
      </c>
      <c r="B1042" t="s">
        <v>3201</v>
      </c>
      <c r="C1042" t="s">
        <v>3303</v>
      </c>
      <c r="D1042" t="s">
        <v>6516</v>
      </c>
      <c r="E1042" s="18">
        <v>23234</v>
      </c>
      <c r="F1042" t="s">
        <v>3202</v>
      </c>
      <c r="G1042" t="s">
        <v>3304</v>
      </c>
    </row>
    <row r="1043" spans="1:7" x14ac:dyDescent="0.15">
      <c r="A1043" s="16" t="s">
        <v>3305</v>
      </c>
      <c r="B1043" t="s">
        <v>3201</v>
      </c>
      <c r="C1043" t="s">
        <v>3306</v>
      </c>
      <c r="D1043" t="s">
        <v>6517</v>
      </c>
      <c r="E1043" s="18">
        <v>23235</v>
      </c>
      <c r="F1043" t="s">
        <v>3202</v>
      </c>
      <c r="G1043" t="s">
        <v>3307</v>
      </c>
    </row>
    <row r="1044" spans="1:7" x14ac:dyDescent="0.15">
      <c r="A1044" s="16" t="s">
        <v>3308</v>
      </c>
      <c r="B1044" t="s">
        <v>3201</v>
      </c>
      <c r="C1044" t="s">
        <v>3309</v>
      </c>
      <c r="D1044" t="s">
        <v>6518</v>
      </c>
      <c r="E1044" s="18">
        <v>23236</v>
      </c>
      <c r="F1044" t="s">
        <v>3202</v>
      </c>
      <c r="G1044" t="s">
        <v>3310</v>
      </c>
    </row>
    <row r="1045" spans="1:7" x14ac:dyDescent="0.15">
      <c r="A1045" s="16" t="s">
        <v>3311</v>
      </c>
      <c r="B1045" t="s">
        <v>3201</v>
      </c>
      <c r="C1045" t="s">
        <v>3312</v>
      </c>
      <c r="D1045" t="s">
        <v>6519</v>
      </c>
      <c r="E1045" s="18">
        <v>23237</v>
      </c>
      <c r="F1045" t="s">
        <v>3202</v>
      </c>
      <c r="G1045" t="s">
        <v>3313</v>
      </c>
    </row>
    <row r="1046" spans="1:7" x14ac:dyDescent="0.15">
      <c r="A1046" s="16" t="s">
        <v>3314</v>
      </c>
      <c r="B1046" t="s">
        <v>3201</v>
      </c>
      <c r="C1046" t="s">
        <v>3315</v>
      </c>
      <c r="D1046" t="s">
        <v>6520</v>
      </c>
      <c r="E1046" s="18">
        <v>23238</v>
      </c>
      <c r="F1046" t="s">
        <v>3202</v>
      </c>
      <c r="G1046" t="s">
        <v>3316</v>
      </c>
    </row>
    <row r="1047" spans="1:7" x14ac:dyDescent="0.15">
      <c r="A1047" s="16" t="s">
        <v>3317</v>
      </c>
      <c r="B1047" t="s">
        <v>3201</v>
      </c>
      <c r="C1047" t="s">
        <v>3318</v>
      </c>
      <c r="D1047" t="s">
        <v>6521</v>
      </c>
      <c r="E1047" s="18">
        <v>23302</v>
      </c>
      <c r="F1047" t="s">
        <v>3202</v>
      </c>
      <c r="G1047" t="s">
        <v>3319</v>
      </c>
    </row>
    <row r="1048" spans="1:7" x14ac:dyDescent="0.15">
      <c r="A1048" s="16" t="s">
        <v>3320</v>
      </c>
      <c r="B1048" t="s">
        <v>3201</v>
      </c>
      <c r="C1048" t="s">
        <v>3321</v>
      </c>
      <c r="D1048" t="s">
        <v>6522</v>
      </c>
      <c r="E1048" s="18">
        <v>23342</v>
      </c>
      <c r="F1048" t="s">
        <v>3202</v>
      </c>
      <c r="G1048" t="s">
        <v>3322</v>
      </c>
    </row>
    <row r="1049" spans="1:7" x14ac:dyDescent="0.15">
      <c r="A1049" s="16" t="s">
        <v>3323</v>
      </c>
      <c r="B1049" t="s">
        <v>3201</v>
      </c>
      <c r="C1049" t="s">
        <v>3324</v>
      </c>
      <c r="D1049" t="s">
        <v>6523</v>
      </c>
      <c r="E1049" s="18">
        <v>23361</v>
      </c>
      <c r="F1049" t="s">
        <v>3202</v>
      </c>
      <c r="G1049" t="s">
        <v>3325</v>
      </c>
    </row>
    <row r="1050" spans="1:7" x14ac:dyDescent="0.15">
      <c r="A1050" s="16" t="s">
        <v>3326</v>
      </c>
      <c r="B1050" t="s">
        <v>3201</v>
      </c>
      <c r="C1050" t="s">
        <v>3327</v>
      </c>
      <c r="D1050" t="s">
        <v>6524</v>
      </c>
      <c r="E1050" s="18">
        <v>23362</v>
      </c>
      <c r="F1050" t="s">
        <v>3202</v>
      </c>
      <c r="G1050" t="s">
        <v>3328</v>
      </c>
    </row>
    <row r="1051" spans="1:7" x14ac:dyDescent="0.15">
      <c r="A1051" s="16" t="s">
        <v>3329</v>
      </c>
      <c r="B1051" t="s">
        <v>3201</v>
      </c>
      <c r="C1051" t="s">
        <v>3330</v>
      </c>
      <c r="D1051" t="s">
        <v>6525</v>
      </c>
      <c r="E1051" s="18">
        <v>23424</v>
      </c>
      <c r="F1051" t="s">
        <v>3202</v>
      </c>
      <c r="G1051" t="s">
        <v>3331</v>
      </c>
    </row>
    <row r="1052" spans="1:7" x14ac:dyDescent="0.15">
      <c r="A1052" s="16" t="s">
        <v>3332</v>
      </c>
      <c r="B1052" t="s">
        <v>3201</v>
      </c>
      <c r="C1052" t="s">
        <v>3333</v>
      </c>
      <c r="D1052" t="s">
        <v>6526</v>
      </c>
      <c r="E1052" s="18">
        <v>23425</v>
      </c>
      <c r="F1052" t="s">
        <v>3202</v>
      </c>
      <c r="G1052" t="s">
        <v>3334</v>
      </c>
    </row>
    <row r="1053" spans="1:7" x14ac:dyDescent="0.15">
      <c r="A1053" s="16" t="s">
        <v>3335</v>
      </c>
      <c r="B1053" t="s">
        <v>3201</v>
      </c>
      <c r="C1053" t="s">
        <v>3336</v>
      </c>
      <c r="D1053" t="s">
        <v>6527</v>
      </c>
      <c r="E1053" s="18">
        <v>23427</v>
      </c>
      <c r="F1053" t="s">
        <v>3202</v>
      </c>
      <c r="G1053" t="s">
        <v>3337</v>
      </c>
    </row>
    <row r="1054" spans="1:7" x14ac:dyDescent="0.15">
      <c r="A1054" s="16" t="s">
        <v>3338</v>
      </c>
      <c r="B1054" t="s">
        <v>3201</v>
      </c>
      <c r="C1054" t="s">
        <v>3339</v>
      </c>
      <c r="D1054" t="s">
        <v>6528</v>
      </c>
      <c r="E1054" s="18">
        <v>23441</v>
      </c>
      <c r="F1054" t="s">
        <v>3202</v>
      </c>
      <c r="G1054" t="s">
        <v>3340</v>
      </c>
    </row>
    <row r="1055" spans="1:7" x14ac:dyDescent="0.15">
      <c r="A1055" s="16" t="s">
        <v>3341</v>
      </c>
      <c r="B1055" t="s">
        <v>3201</v>
      </c>
      <c r="C1055" t="s">
        <v>3342</v>
      </c>
      <c r="D1055" t="s">
        <v>6529</v>
      </c>
      <c r="E1055" s="18">
        <v>23442</v>
      </c>
      <c r="F1055" t="s">
        <v>3202</v>
      </c>
      <c r="G1055" t="s">
        <v>3343</v>
      </c>
    </row>
    <row r="1056" spans="1:7" x14ac:dyDescent="0.15">
      <c r="A1056" s="16" t="s">
        <v>3344</v>
      </c>
      <c r="B1056" t="s">
        <v>3201</v>
      </c>
      <c r="C1056" t="s">
        <v>3345</v>
      </c>
      <c r="D1056" t="s">
        <v>6530</v>
      </c>
      <c r="E1056" s="18">
        <v>23445</v>
      </c>
      <c r="F1056" t="s">
        <v>3202</v>
      </c>
      <c r="G1056" t="s">
        <v>3346</v>
      </c>
    </row>
    <row r="1057" spans="1:7" x14ac:dyDescent="0.15">
      <c r="A1057" s="16" t="s">
        <v>3347</v>
      </c>
      <c r="B1057" t="s">
        <v>3201</v>
      </c>
      <c r="C1057" t="s">
        <v>2648</v>
      </c>
      <c r="D1057" t="s">
        <v>6531</v>
      </c>
      <c r="E1057" s="18">
        <v>23446</v>
      </c>
      <c r="F1057" t="s">
        <v>3202</v>
      </c>
      <c r="G1057" t="s">
        <v>2649</v>
      </c>
    </row>
    <row r="1058" spans="1:7" x14ac:dyDescent="0.15">
      <c r="A1058" s="16" t="s">
        <v>3348</v>
      </c>
      <c r="B1058" t="s">
        <v>3201</v>
      </c>
      <c r="C1058" t="s">
        <v>3349</v>
      </c>
      <c r="D1058" t="s">
        <v>6532</v>
      </c>
      <c r="E1058" s="18">
        <v>23447</v>
      </c>
      <c r="F1058" t="s">
        <v>3202</v>
      </c>
      <c r="G1058" t="s">
        <v>3350</v>
      </c>
    </row>
    <row r="1059" spans="1:7" x14ac:dyDescent="0.15">
      <c r="A1059" s="16" t="s">
        <v>3351</v>
      </c>
      <c r="B1059" t="s">
        <v>3201</v>
      </c>
      <c r="C1059" t="s">
        <v>3352</v>
      </c>
      <c r="D1059" t="s">
        <v>6533</v>
      </c>
      <c r="E1059" s="18">
        <v>23501</v>
      </c>
      <c r="F1059" t="s">
        <v>3202</v>
      </c>
      <c r="G1059" t="s">
        <v>3353</v>
      </c>
    </row>
    <row r="1060" spans="1:7" x14ac:dyDescent="0.15">
      <c r="A1060" s="16" t="s">
        <v>3354</v>
      </c>
      <c r="B1060" t="s">
        <v>3201</v>
      </c>
      <c r="C1060" t="s">
        <v>3355</v>
      </c>
      <c r="D1060" t="s">
        <v>6534</v>
      </c>
      <c r="E1060" s="18">
        <v>23561</v>
      </c>
      <c r="F1060" t="s">
        <v>3202</v>
      </c>
      <c r="G1060" t="s">
        <v>3356</v>
      </c>
    </row>
    <row r="1061" spans="1:7" x14ac:dyDescent="0.15">
      <c r="A1061" s="16" t="s">
        <v>3357</v>
      </c>
      <c r="B1061" t="s">
        <v>3201</v>
      </c>
      <c r="C1061" t="s">
        <v>3358</v>
      </c>
      <c r="D1061" t="s">
        <v>6535</v>
      </c>
      <c r="E1061" s="18">
        <v>23562</v>
      </c>
      <c r="F1061" t="s">
        <v>3202</v>
      </c>
      <c r="G1061" t="s">
        <v>3359</v>
      </c>
    </row>
    <row r="1062" spans="1:7" x14ac:dyDescent="0.15">
      <c r="A1062" s="16" t="s">
        <v>3360</v>
      </c>
      <c r="B1062" t="s">
        <v>3201</v>
      </c>
      <c r="C1062" t="s">
        <v>3361</v>
      </c>
      <c r="D1062" t="s">
        <v>6536</v>
      </c>
      <c r="E1062" s="18">
        <v>23563</v>
      </c>
      <c r="F1062" t="s">
        <v>3202</v>
      </c>
      <c r="G1062" t="s">
        <v>3362</v>
      </c>
    </row>
    <row r="1063" spans="1:7" x14ac:dyDescent="0.15">
      <c r="A1063" s="16" t="s">
        <v>3363</v>
      </c>
      <c r="B1063" t="s">
        <v>3364</v>
      </c>
      <c r="E1063" s="18">
        <v>24000</v>
      </c>
      <c r="F1063" t="s">
        <v>3365</v>
      </c>
    </row>
    <row r="1064" spans="1:7" x14ac:dyDescent="0.15">
      <c r="A1064" s="16" t="s">
        <v>3366</v>
      </c>
      <c r="B1064" t="s">
        <v>3364</v>
      </c>
      <c r="C1064" t="s">
        <v>3367</v>
      </c>
      <c r="D1064" t="s">
        <v>6537</v>
      </c>
      <c r="E1064" s="18">
        <v>24201</v>
      </c>
      <c r="F1064" t="s">
        <v>3365</v>
      </c>
      <c r="G1064" t="s">
        <v>3368</v>
      </c>
    </row>
    <row r="1065" spans="1:7" x14ac:dyDescent="0.15">
      <c r="A1065" s="16" t="s">
        <v>3369</v>
      </c>
      <c r="B1065" t="s">
        <v>3364</v>
      </c>
      <c r="C1065" t="s">
        <v>3370</v>
      </c>
      <c r="D1065" t="s">
        <v>6538</v>
      </c>
      <c r="E1065" s="18">
        <v>24202</v>
      </c>
      <c r="F1065" t="s">
        <v>3365</v>
      </c>
      <c r="G1065" t="s">
        <v>3371</v>
      </c>
    </row>
    <row r="1066" spans="1:7" x14ac:dyDescent="0.15">
      <c r="A1066" s="16" t="s">
        <v>3372</v>
      </c>
      <c r="B1066" t="s">
        <v>3364</v>
      </c>
      <c r="C1066" t="s">
        <v>3373</v>
      </c>
      <c r="D1066" t="s">
        <v>6539</v>
      </c>
      <c r="E1066" s="18">
        <v>24203</v>
      </c>
      <c r="F1066" t="s">
        <v>3365</v>
      </c>
      <c r="G1066" t="s">
        <v>3374</v>
      </c>
    </row>
    <row r="1067" spans="1:7" x14ac:dyDescent="0.15">
      <c r="A1067" s="16" t="s">
        <v>3375</v>
      </c>
      <c r="B1067" t="s">
        <v>3364</v>
      </c>
      <c r="C1067" t="s">
        <v>3376</v>
      </c>
      <c r="D1067" t="s">
        <v>6540</v>
      </c>
      <c r="E1067" s="18">
        <v>24204</v>
      </c>
      <c r="F1067" t="s">
        <v>3365</v>
      </c>
      <c r="G1067" t="s">
        <v>3377</v>
      </c>
    </row>
    <row r="1068" spans="1:7" x14ac:dyDescent="0.15">
      <c r="A1068" s="16" t="s">
        <v>3378</v>
      </c>
      <c r="B1068" t="s">
        <v>3364</v>
      </c>
      <c r="C1068" t="s">
        <v>3379</v>
      </c>
      <c r="D1068" t="s">
        <v>6541</v>
      </c>
      <c r="E1068" s="18">
        <v>24205</v>
      </c>
      <c r="F1068" t="s">
        <v>3365</v>
      </c>
      <c r="G1068" t="s">
        <v>3380</v>
      </c>
    </row>
    <row r="1069" spans="1:7" x14ac:dyDescent="0.15">
      <c r="A1069" s="16" t="s">
        <v>3381</v>
      </c>
      <c r="B1069" t="s">
        <v>3364</v>
      </c>
      <c r="C1069" t="s">
        <v>3382</v>
      </c>
      <c r="D1069" t="s">
        <v>6542</v>
      </c>
      <c r="E1069" s="18">
        <v>24207</v>
      </c>
      <c r="F1069" t="s">
        <v>3365</v>
      </c>
      <c r="G1069" t="s">
        <v>3383</v>
      </c>
    </row>
    <row r="1070" spans="1:7" x14ac:dyDescent="0.15">
      <c r="A1070" s="16" t="s">
        <v>3384</v>
      </c>
      <c r="B1070" t="s">
        <v>3364</v>
      </c>
      <c r="C1070" t="s">
        <v>3385</v>
      </c>
      <c r="D1070" t="s">
        <v>6543</v>
      </c>
      <c r="E1070" s="18">
        <v>24208</v>
      </c>
      <c r="F1070" t="s">
        <v>3365</v>
      </c>
      <c r="G1070" t="s">
        <v>3386</v>
      </c>
    </row>
    <row r="1071" spans="1:7" x14ac:dyDescent="0.15">
      <c r="A1071" s="16" t="s">
        <v>3387</v>
      </c>
      <c r="B1071" t="s">
        <v>3364</v>
      </c>
      <c r="C1071" t="s">
        <v>3388</v>
      </c>
      <c r="D1071" t="s">
        <v>6544</v>
      </c>
      <c r="E1071" s="18">
        <v>24209</v>
      </c>
      <c r="F1071" t="s">
        <v>3365</v>
      </c>
      <c r="G1071" t="s">
        <v>3389</v>
      </c>
    </row>
    <row r="1072" spans="1:7" x14ac:dyDescent="0.15">
      <c r="A1072" s="16" t="s">
        <v>3390</v>
      </c>
      <c r="B1072" t="s">
        <v>3364</v>
      </c>
      <c r="C1072" t="s">
        <v>3391</v>
      </c>
      <c r="D1072" t="s">
        <v>6545</v>
      </c>
      <c r="E1072" s="18">
        <v>24210</v>
      </c>
      <c r="F1072" t="s">
        <v>3365</v>
      </c>
      <c r="G1072" t="s">
        <v>3392</v>
      </c>
    </row>
    <row r="1073" spans="1:7" x14ac:dyDescent="0.15">
      <c r="A1073" s="16" t="s">
        <v>3393</v>
      </c>
      <c r="B1073" t="s">
        <v>3364</v>
      </c>
      <c r="C1073" t="s">
        <v>3394</v>
      </c>
      <c r="D1073" t="s">
        <v>6546</v>
      </c>
      <c r="E1073" s="18">
        <v>24211</v>
      </c>
      <c r="F1073" t="s">
        <v>3365</v>
      </c>
      <c r="G1073" t="s">
        <v>3395</v>
      </c>
    </row>
    <row r="1074" spans="1:7" x14ac:dyDescent="0.15">
      <c r="A1074" s="16" t="s">
        <v>3396</v>
      </c>
      <c r="B1074" t="s">
        <v>3364</v>
      </c>
      <c r="C1074" t="s">
        <v>3397</v>
      </c>
      <c r="D1074" t="s">
        <v>6547</v>
      </c>
      <c r="E1074" s="18">
        <v>24212</v>
      </c>
      <c r="F1074" t="s">
        <v>3365</v>
      </c>
      <c r="G1074" t="s">
        <v>3398</v>
      </c>
    </row>
    <row r="1075" spans="1:7" x14ac:dyDescent="0.15">
      <c r="A1075" s="16" t="s">
        <v>3399</v>
      </c>
      <c r="B1075" t="s">
        <v>3364</v>
      </c>
      <c r="C1075" t="s">
        <v>3400</v>
      </c>
      <c r="D1075" t="s">
        <v>6548</v>
      </c>
      <c r="E1075" s="18">
        <v>24214</v>
      </c>
      <c r="F1075" t="s">
        <v>3365</v>
      </c>
      <c r="G1075" t="s">
        <v>3401</v>
      </c>
    </row>
    <row r="1076" spans="1:7" x14ac:dyDescent="0.15">
      <c r="A1076" s="16" t="s">
        <v>3402</v>
      </c>
      <c r="B1076" t="s">
        <v>3364</v>
      </c>
      <c r="C1076" t="s">
        <v>3403</v>
      </c>
      <c r="D1076" t="s">
        <v>6549</v>
      </c>
      <c r="E1076" s="18">
        <v>24215</v>
      </c>
      <c r="F1076" t="s">
        <v>3365</v>
      </c>
      <c r="G1076" t="s">
        <v>3404</v>
      </c>
    </row>
    <row r="1077" spans="1:7" x14ac:dyDescent="0.15">
      <c r="A1077" s="16" t="s">
        <v>3405</v>
      </c>
      <c r="B1077" t="s">
        <v>3364</v>
      </c>
      <c r="C1077" t="s">
        <v>3406</v>
      </c>
      <c r="D1077" t="s">
        <v>6550</v>
      </c>
      <c r="E1077" s="18">
        <v>24216</v>
      </c>
      <c r="F1077" t="s">
        <v>3365</v>
      </c>
      <c r="G1077" t="s">
        <v>3407</v>
      </c>
    </row>
    <row r="1078" spans="1:7" x14ac:dyDescent="0.15">
      <c r="A1078" s="16" t="s">
        <v>3408</v>
      </c>
      <c r="B1078" t="s">
        <v>3364</v>
      </c>
      <c r="C1078" t="s">
        <v>3409</v>
      </c>
      <c r="D1078" t="s">
        <v>6551</v>
      </c>
      <c r="E1078" s="18">
        <v>24303</v>
      </c>
      <c r="F1078" t="s">
        <v>3365</v>
      </c>
      <c r="G1078" t="s">
        <v>3410</v>
      </c>
    </row>
    <row r="1079" spans="1:7" x14ac:dyDescent="0.15">
      <c r="A1079" s="16" t="s">
        <v>3411</v>
      </c>
      <c r="B1079" t="s">
        <v>3364</v>
      </c>
      <c r="C1079" t="s">
        <v>3412</v>
      </c>
      <c r="D1079" t="s">
        <v>6552</v>
      </c>
      <c r="E1079" s="18">
        <v>24324</v>
      </c>
      <c r="F1079" t="s">
        <v>3365</v>
      </c>
      <c r="G1079" t="s">
        <v>3413</v>
      </c>
    </row>
    <row r="1080" spans="1:7" x14ac:dyDescent="0.15">
      <c r="A1080" s="16" t="s">
        <v>3414</v>
      </c>
      <c r="B1080" t="s">
        <v>3364</v>
      </c>
      <c r="C1080" t="s">
        <v>3415</v>
      </c>
      <c r="D1080" t="s">
        <v>6553</v>
      </c>
      <c r="E1080" s="18">
        <v>24341</v>
      </c>
      <c r="F1080" t="s">
        <v>3365</v>
      </c>
      <c r="G1080" t="s">
        <v>3416</v>
      </c>
    </row>
    <row r="1081" spans="1:7" x14ac:dyDescent="0.15">
      <c r="A1081" s="16" t="s">
        <v>3417</v>
      </c>
      <c r="B1081" t="s">
        <v>3364</v>
      </c>
      <c r="C1081" t="s">
        <v>1215</v>
      </c>
      <c r="D1081" t="s">
        <v>6554</v>
      </c>
      <c r="E1081" s="18">
        <v>24343</v>
      </c>
      <c r="F1081" t="s">
        <v>3365</v>
      </c>
      <c r="G1081" t="s">
        <v>3418</v>
      </c>
    </row>
    <row r="1082" spans="1:7" x14ac:dyDescent="0.15">
      <c r="A1082" s="16" t="s">
        <v>3419</v>
      </c>
      <c r="B1082" t="s">
        <v>3364</v>
      </c>
      <c r="C1082" t="s">
        <v>3420</v>
      </c>
      <c r="D1082" t="s">
        <v>6555</v>
      </c>
      <c r="E1082" s="18">
        <v>24344</v>
      </c>
      <c r="F1082" t="s">
        <v>3365</v>
      </c>
      <c r="G1082" t="s">
        <v>3421</v>
      </c>
    </row>
    <row r="1083" spans="1:7" x14ac:dyDescent="0.15">
      <c r="A1083" s="16" t="s">
        <v>3422</v>
      </c>
      <c r="B1083" t="s">
        <v>3364</v>
      </c>
      <c r="C1083" t="s">
        <v>3423</v>
      </c>
      <c r="D1083" t="s">
        <v>6556</v>
      </c>
      <c r="E1083" s="18">
        <v>24441</v>
      </c>
      <c r="F1083" t="s">
        <v>3365</v>
      </c>
      <c r="G1083" t="s">
        <v>3424</v>
      </c>
    </row>
    <row r="1084" spans="1:7" x14ac:dyDescent="0.15">
      <c r="A1084" s="16" t="s">
        <v>3425</v>
      </c>
      <c r="B1084" t="s">
        <v>3364</v>
      </c>
      <c r="C1084" t="s">
        <v>1752</v>
      </c>
      <c r="D1084" t="s">
        <v>6557</v>
      </c>
      <c r="E1084" s="18">
        <v>24442</v>
      </c>
      <c r="F1084" t="s">
        <v>3365</v>
      </c>
      <c r="G1084" t="s">
        <v>3426</v>
      </c>
    </row>
    <row r="1085" spans="1:7" x14ac:dyDescent="0.15">
      <c r="A1085" s="16" t="s">
        <v>3427</v>
      </c>
      <c r="B1085" t="s">
        <v>3364</v>
      </c>
      <c r="C1085" t="s">
        <v>3428</v>
      </c>
      <c r="D1085" t="s">
        <v>6558</v>
      </c>
      <c r="E1085" s="18">
        <v>24443</v>
      </c>
      <c r="F1085" t="s">
        <v>3365</v>
      </c>
      <c r="G1085" t="s">
        <v>3429</v>
      </c>
    </row>
    <row r="1086" spans="1:7" x14ac:dyDescent="0.15">
      <c r="A1086" s="16" t="s">
        <v>3430</v>
      </c>
      <c r="B1086" t="s">
        <v>3364</v>
      </c>
      <c r="C1086" t="s">
        <v>3431</v>
      </c>
      <c r="D1086" t="s">
        <v>6559</v>
      </c>
      <c r="E1086" s="18">
        <v>24461</v>
      </c>
      <c r="F1086" t="s">
        <v>3365</v>
      </c>
      <c r="G1086" t="s">
        <v>3432</v>
      </c>
    </row>
    <row r="1087" spans="1:7" x14ac:dyDescent="0.15">
      <c r="A1087" s="16" t="s">
        <v>3433</v>
      </c>
      <c r="B1087" t="s">
        <v>3364</v>
      </c>
      <c r="C1087" t="s">
        <v>3434</v>
      </c>
      <c r="D1087" t="s">
        <v>6560</v>
      </c>
      <c r="E1087" s="18">
        <v>24470</v>
      </c>
      <c r="F1087" t="s">
        <v>3365</v>
      </c>
      <c r="G1087" t="s">
        <v>3435</v>
      </c>
    </row>
    <row r="1088" spans="1:7" x14ac:dyDescent="0.15">
      <c r="A1088" s="16" t="s">
        <v>3436</v>
      </c>
      <c r="B1088" t="s">
        <v>3364</v>
      </c>
      <c r="C1088" t="s">
        <v>3437</v>
      </c>
      <c r="D1088" t="s">
        <v>6561</v>
      </c>
      <c r="E1088" s="18">
        <v>24471</v>
      </c>
      <c r="F1088" t="s">
        <v>3365</v>
      </c>
      <c r="G1088" t="s">
        <v>694</v>
      </c>
    </row>
    <row r="1089" spans="1:7" x14ac:dyDescent="0.15">
      <c r="A1089" s="16" t="s">
        <v>3438</v>
      </c>
      <c r="B1089" t="s">
        <v>3364</v>
      </c>
      <c r="C1089" t="s">
        <v>3439</v>
      </c>
      <c r="D1089" t="s">
        <v>6562</v>
      </c>
      <c r="E1089" s="18">
        <v>24472</v>
      </c>
      <c r="F1089" t="s">
        <v>3365</v>
      </c>
      <c r="G1089" t="s">
        <v>3440</v>
      </c>
    </row>
    <row r="1090" spans="1:7" x14ac:dyDescent="0.15">
      <c r="A1090" s="16" t="s">
        <v>3441</v>
      </c>
      <c r="B1090" t="s">
        <v>3364</v>
      </c>
      <c r="C1090" t="s">
        <v>3442</v>
      </c>
      <c r="D1090" t="s">
        <v>6563</v>
      </c>
      <c r="E1090" s="18">
        <v>24543</v>
      </c>
      <c r="F1090" t="s">
        <v>3365</v>
      </c>
      <c r="G1090" t="s">
        <v>3443</v>
      </c>
    </row>
    <row r="1091" spans="1:7" x14ac:dyDescent="0.15">
      <c r="A1091" s="16" t="s">
        <v>3444</v>
      </c>
      <c r="B1091" t="s">
        <v>3364</v>
      </c>
      <c r="C1091" t="s">
        <v>3445</v>
      </c>
      <c r="D1091" t="s">
        <v>6564</v>
      </c>
      <c r="E1091" s="18">
        <v>24561</v>
      </c>
      <c r="F1091" t="s">
        <v>3365</v>
      </c>
      <c r="G1091" t="s">
        <v>2649</v>
      </c>
    </row>
    <row r="1092" spans="1:7" x14ac:dyDescent="0.15">
      <c r="A1092" s="16" t="s">
        <v>3446</v>
      </c>
      <c r="B1092" t="s">
        <v>3364</v>
      </c>
      <c r="C1092" t="s">
        <v>3447</v>
      </c>
      <c r="D1092" t="s">
        <v>6565</v>
      </c>
      <c r="E1092" s="18">
        <v>24562</v>
      </c>
      <c r="F1092" t="s">
        <v>3365</v>
      </c>
      <c r="G1092" t="s">
        <v>3448</v>
      </c>
    </row>
    <row r="1093" spans="1:7" x14ac:dyDescent="0.15">
      <c r="A1093" s="16" t="s">
        <v>3449</v>
      </c>
      <c r="B1093" t="s">
        <v>3450</v>
      </c>
      <c r="E1093" s="18">
        <v>25000</v>
      </c>
      <c r="F1093" t="s">
        <v>3451</v>
      </c>
    </row>
    <row r="1094" spans="1:7" x14ac:dyDescent="0.15">
      <c r="A1094" s="16" t="s">
        <v>3452</v>
      </c>
      <c r="B1094" t="s">
        <v>3450</v>
      </c>
      <c r="C1094" t="s">
        <v>3453</v>
      </c>
      <c r="D1094" t="s">
        <v>6566</v>
      </c>
      <c r="E1094" s="18">
        <v>25201</v>
      </c>
      <c r="F1094" t="s">
        <v>3451</v>
      </c>
      <c r="G1094" t="s">
        <v>3454</v>
      </c>
    </row>
    <row r="1095" spans="1:7" x14ac:dyDescent="0.15">
      <c r="A1095" s="16" t="s">
        <v>3455</v>
      </c>
      <c r="B1095" t="s">
        <v>3450</v>
      </c>
      <c r="C1095" t="s">
        <v>3456</v>
      </c>
      <c r="D1095" t="s">
        <v>6567</v>
      </c>
      <c r="E1095" s="18">
        <v>25202</v>
      </c>
      <c r="F1095" t="s">
        <v>3451</v>
      </c>
      <c r="G1095" t="s">
        <v>3457</v>
      </c>
    </row>
    <row r="1096" spans="1:7" x14ac:dyDescent="0.15">
      <c r="A1096" s="16" t="s">
        <v>3458</v>
      </c>
      <c r="B1096" t="s">
        <v>3450</v>
      </c>
      <c r="C1096" t="s">
        <v>3459</v>
      </c>
      <c r="D1096" t="s">
        <v>6568</v>
      </c>
      <c r="E1096" s="18">
        <v>25203</v>
      </c>
      <c r="F1096" t="s">
        <v>3451</v>
      </c>
      <c r="G1096" t="s">
        <v>3460</v>
      </c>
    </row>
    <row r="1097" spans="1:7" x14ac:dyDescent="0.15">
      <c r="A1097" s="16" t="s">
        <v>3461</v>
      </c>
      <c r="B1097" t="s">
        <v>3450</v>
      </c>
      <c r="C1097" t="s">
        <v>3462</v>
      </c>
      <c r="D1097" t="s">
        <v>6569</v>
      </c>
      <c r="E1097" s="18">
        <v>25204</v>
      </c>
      <c r="F1097" t="s">
        <v>3451</v>
      </c>
      <c r="G1097" t="s">
        <v>3463</v>
      </c>
    </row>
    <row r="1098" spans="1:7" x14ac:dyDescent="0.15">
      <c r="A1098" s="16" t="s">
        <v>3464</v>
      </c>
      <c r="B1098" t="s">
        <v>3450</v>
      </c>
      <c r="C1098" t="s">
        <v>3465</v>
      </c>
      <c r="D1098" t="s">
        <v>6570</v>
      </c>
      <c r="E1098" s="18">
        <v>25206</v>
      </c>
      <c r="F1098" t="s">
        <v>3451</v>
      </c>
      <c r="G1098" t="s">
        <v>3466</v>
      </c>
    </row>
    <row r="1099" spans="1:7" x14ac:dyDescent="0.15">
      <c r="A1099" s="16" t="s">
        <v>3467</v>
      </c>
      <c r="B1099" t="s">
        <v>3450</v>
      </c>
      <c r="C1099" t="s">
        <v>3468</v>
      </c>
      <c r="D1099" t="s">
        <v>6571</v>
      </c>
      <c r="E1099" s="18">
        <v>25207</v>
      </c>
      <c r="F1099" t="s">
        <v>3451</v>
      </c>
      <c r="G1099" t="s">
        <v>3469</v>
      </c>
    </row>
    <row r="1100" spans="1:7" x14ac:dyDescent="0.15">
      <c r="A1100" s="16" t="s">
        <v>3470</v>
      </c>
      <c r="B1100" t="s">
        <v>3450</v>
      </c>
      <c r="C1100" t="s">
        <v>3471</v>
      </c>
      <c r="D1100" t="s">
        <v>6572</v>
      </c>
      <c r="E1100" s="18">
        <v>25208</v>
      </c>
      <c r="F1100" t="s">
        <v>3451</v>
      </c>
      <c r="G1100" t="s">
        <v>3472</v>
      </c>
    </row>
    <row r="1101" spans="1:7" x14ac:dyDescent="0.15">
      <c r="A1101" s="16" t="s">
        <v>3473</v>
      </c>
      <c r="B1101" t="s">
        <v>3450</v>
      </c>
      <c r="C1101" t="s">
        <v>3474</v>
      </c>
      <c r="D1101" t="s">
        <v>6573</v>
      </c>
      <c r="E1101" s="18">
        <v>25209</v>
      </c>
      <c r="F1101" t="s">
        <v>3451</v>
      </c>
      <c r="G1101" t="s">
        <v>3475</v>
      </c>
    </row>
    <row r="1102" spans="1:7" x14ac:dyDescent="0.15">
      <c r="A1102" s="16" t="s">
        <v>3476</v>
      </c>
      <c r="B1102" t="s">
        <v>3450</v>
      </c>
      <c r="C1102" t="s">
        <v>3477</v>
      </c>
      <c r="D1102" t="s">
        <v>6574</v>
      </c>
      <c r="E1102" s="18">
        <v>25210</v>
      </c>
      <c r="F1102" t="s">
        <v>3451</v>
      </c>
      <c r="G1102" t="s">
        <v>3478</v>
      </c>
    </row>
    <row r="1103" spans="1:7" x14ac:dyDescent="0.15">
      <c r="A1103" s="16" t="s">
        <v>3479</v>
      </c>
      <c r="B1103" t="s">
        <v>3450</v>
      </c>
      <c r="C1103" t="s">
        <v>3480</v>
      </c>
      <c r="D1103" t="s">
        <v>6575</v>
      </c>
      <c r="E1103" s="18">
        <v>25211</v>
      </c>
      <c r="F1103" t="s">
        <v>3451</v>
      </c>
      <c r="G1103" t="s">
        <v>3481</v>
      </c>
    </row>
    <row r="1104" spans="1:7" x14ac:dyDescent="0.15">
      <c r="A1104" s="16" t="s">
        <v>3482</v>
      </c>
      <c r="B1104" t="s">
        <v>3450</v>
      </c>
      <c r="C1104" t="s">
        <v>3483</v>
      </c>
      <c r="D1104" t="s">
        <v>6576</v>
      </c>
      <c r="E1104" s="18">
        <v>25212</v>
      </c>
      <c r="F1104" t="s">
        <v>3451</v>
      </c>
      <c r="G1104" t="s">
        <v>3484</v>
      </c>
    </row>
    <row r="1105" spans="1:7" x14ac:dyDescent="0.15">
      <c r="A1105" s="16" t="s">
        <v>3485</v>
      </c>
      <c r="B1105" t="s">
        <v>3450</v>
      </c>
      <c r="C1105" t="s">
        <v>3486</v>
      </c>
      <c r="D1105" t="s">
        <v>6577</v>
      </c>
      <c r="E1105" s="18">
        <v>25213</v>
      </c>
      <c r="F1105" t="s">
        <v>3451</v>
      </c>
      <c r="G1105" t="s">
        <v>3487</v>
      </c>
    </row>
    <row r="1106" spans="1:7" x14ac:dyDescent="0.15">
      <c r="A1106" s="16" t="s">
        <v>3488</v>
      </c>
      <c r="B1106" t="s">
        <v>3450</v>
      </c>
      <c r="C1106" t="s">
        <v>3489</v>
      </c>
      <c r="D1106" t="s">
        <v>6578</v>
      </c>
      <c r="E1106" s="18">
        <v>25214</v>
      </c>
      <c r="F1106" t="s">
        <v>3451</v>
      </c>
      <c r="G1106" t="s">
        <v>3490</v>
      </c>
    </row>
    <row r="1107" spans="1:7" x14ac:dyDescent="0.15">
      <c r="A1107" s="16" t="s">
        <v>3491</v>
      </c>
      <c r="B1107" t="s">
        <v>3450</v>
      </c>
      <c r="C1107" t="s">
        <v>3492</v>
      </c>
      <c r="D1107" t="s">
        <v>6579</v>
      </c>
      <c r="E1107" s="18">
        <v>25383</v>
      </c>
      <c r="F1107" t="s">
        <v>3451</v>
      </c>
      <c r="G1107" t="s">
        <v>3493</v>
      </c>
    </row>
    <row r="1108" spans="1:7" x14ac:dyDescent="0.15">
      <c r="A1108" s="16" t="s">
        <v>3494</v>
      </c>
      <c r="B1108" t="s">
        <v>3450</v>
      </c>
      <c r="C1108" t="s">
        <v>3495</v>
      </c>
      <c r="D1108" t="s">
        <v>6580</v>
      </c>
      <c r="E1108" s="18">
        <v>25384</v>
      </c>
      <c r="F1108" t="s">
        <v>3451</v>
      </c>
      <c r="G1108" t="s">
        <v>3496</v>
      </c>
    </row>
    <row r="1109" spans="1:7" x14ac:dyDescent="0.15">
      <c r="A1109" s="16" t="s">
        <v>3497</v>
      </c>
      <c r="B1109" t="s">
        <v>3450</v>
      </c>
      <c r="C1109" t="s">
        <v>3498</v>
      </c>
      <c r="D1109" t="s">
        <v>6581</v>
      </c>
      <c r="E1109" s="18">
        <v>25425</v>
      </c>
      <c r="F1109" t="s">
        <v>3451</v>
      </c>
      <c r="G1109" t="s">
        <v>3499</v>
      </c>
    </row>
    <row r="1110" spans="1:7" x14ac:dyDescent="0.15">
      <c r="A1110" s="16" t="s">
        <v>3500</v>
      </c>
      <c r="B1110" t="s">
        <v>3450</v>
      </c>
      <c r="C1110" t="s">
        <v>3501</v>
      </c>
      <c r="D1110" t="s">
        <v>6582</v>
      </c>
      <c r="E1110" s="18">
        <v>25441</v>
      </c>
      <c r="F1110" t="s">
        <v>3451</v>
      </c>
      <c r="G1110" t="s">
        <v>3502</v>
      </c>
    </row>
    <row r="1111" spans="1:7" x14ac:dyDescent="0.15">
      <c r="A1111" s="16" t="s">
        <v>3503</v>
      </c>
      <c r="B1111" t="s">
        <v>3450</v>
      </c>
      <c r="C1111" t="s">
        <v>3504</v>
      </c>
      <c r="D1111" t="s">
        <v>6583</v>
      </c>
      <c r="E1111" s="18">
        <v>25442</v>
      </c>
      <c r="F1111" t="s">
        <v>3451</v>
      </c>
      <c r="G1111" t="s">
        <v>3505</v>
      </c>
    </row>
    <row r="1112" spans="1:7" x14ac:dyDescent="0.15">
      <c r="A1112" s="16" t="s">
        <v>3506</v>
      </c>
      <c r="B1112" t="s">
        <v>3450</v>
      </c>
      <c r="C1112" t="s">
        <v>3507</v>
      </c>
      <c r="D1112" t="s">
        <v>6584</v>
      </c>
      <c r="E1112" s="18">
        <v>25443</v>
      </c>
      <c r="F1112" t="s">
        <v>3451</v>
      </c>
      <c r="G1112" t="s">
        <v>3508</v>
      </c>
    </row>
    <row r="1113" spans="1:7" x14ac:dyDescent="0.15">
      <c r="A1113" s="16" t="s">
        <v>3509</v>
      </c>
      <c r="B1113" t="s">
        <v>3510</v>
      </c>
      <c r="E1113" s="18">
        <v>26000</v>
      </c>
      <c r="F1113" t="s">
        <v>3511</v>
      </c>
    </row>
    <row r="1114" spans="1:7" x14ac:dyDescent="0.15">
      <c r="A1114" s="16" t="s">
        <v>3512</v>
      </c>
      <c r="B1114" t="s">
        <v>3510</v>
      </c>
      <c r="C1114" t="s">
        <v>3513</v>
      </c>
      <c r="D1114" t="s">
        <v>6585</v>
      </c>
      <c r="E1114" s="18">
        <v>26100</v>
      </c>
      <c r="F1114" t="s">
        <v>3511</v>
      </c>
      <c r="G1114" t="s">
        <v>3514</v>
      </c>
    </row>
    <row r="1115" spans="1:7" x14ac:dyDescent="0.15">
      <c r="A1115" s="16" t="s">
        <v>3515</v>
      </c>
      <c r="B1115" t="s">
        <v>3510</v>
      </c>
      <c r="C1115" t="s">
        <v>3516</v>
      </c>
      <c r="D1115" t="s">
        <v>6586</v>
      </c>
      <c r="E1115" s="18">
        <v>26201</v>
      </c>
      <c r="F1115" t="s">
        <v>3511</v>
      </c>
      <c r="G1115" t="s">
        <v>3517</v>
      </c>
    </row>
    <row r="1116" spans="1:7" x14ac:dyDescent="0.15">
      <c r="A1116" s="16" t="s">
        <v>3518</v>
      </c>
      <c r="B1116" t="s">
        <v>3510</v>
      </c>
      <c r="C1116" t="s">
        <v>3519</v>
      </c>
      <c r="D1116" t="s">
        <v>6587</v>
      </c>
      <c r="E1116" s="18">
        <v>26202</v>
      </c>
      <c r="F1116" t="s">
        <v>3511</v>
      </c>
      <c r="G1116" t="s">
        <v>3520</v>
      </c>
    </row>
    <row r="1117" spans="1:7" x14ac:dyDescent="0.15">
      <c r="A1117" s="16" t="s">
        <v>3521</v>
      </c>
      <c r="B1117" t="s">
        <v>3510</v>
      </c>
      <c r="C1117" t="s">
        <v>3522</v>
      </c>
      <c r="D1117" t="s">
        <v>6588</v>
      </c>
      <c r="E1117" s="18">
        <v>26203</v>
      </c>
      <c r="F1117" t="s">
        <v>3511</v>
      </c>
      <c r="G1117" t="s">
        <v>3523</v>
      </c>
    </row>
    <row r="1118" spans="1:7" x14ac:dyDescent="0.15">
      <c r="A1118" s="16" t="s">
        <v>3524</v>
      </c>
      <c r="B1118" t="s">
        <v>3510</v>
      </c>
      <c r="C1118" t="s">
        <v>3525</v>
      </c>
      <c r="D1118" t="s">
        <v>6589</v>
      </c>
      <c r="E1118" s="18">
        <v>26204</v>
      </c>
      <c r="F1118" t="s">
        <v>3511</v>
      </c>
      <c r="G1118" t="s">
        <v>3526</v>
      </c>
    </row>
    <row r="1119" spans="1:7" x14ac:dyDescent="0.15">
      <c r="A1119" s="16" t="s">
        <v>3527</v>
      </c>
      <c r="B1119" t="s">
        <v>3510</v>
      </c>
      <c r="C1119" t="s">
        <v>3528</v>
      </c>
      <c r="D1119" t="s">
        <v>6590</v>
      </c>
      <c r="E1119" s="18">
        <v>26205</v>
      </c>
      <c r="F1119" t="s">
        <v>3511</v>
      </c>
      <c r="G1119" t="s">
        <v>3529</v>
      </c>
    </row>
    <row r="1120" spans="1:7" x14ac:dyDescent="0.15">
      <c r="A1120" s="16" t="s">
        <v>3530</v>
      </c>
      <c r="B1120" t="s">
        <v>3510</v>
      </c>
      <c r="C1120" t="s">
        <v>3531</v>
      </c>
      <c r="D1120" t="s">
        <v>6591</v>
      </c>
      <c r="E1120" s="18">
        <v>26206</v>
      </c>
      <c r="F1120" t="s">
        <v>3511</v>
      </c>
      <c r="G1120" t="s">
        <v>3532</v>
      </c>
    </row>
    <row r="1121" spans="1:7" x14ac:dyDescent="0.15">
      <c r="A1121" s="16" t="s">
        <v>3533</v>
      </c>
      <c r="B1121" t="s">
        <v>3510</v>
      </c>
      <c r="C1121" t="s">
        <v>3534</v>
      </c>
      <c r="D1121" t="s">
        <v>6592</v>
      </c>
      <c r="E1121" s="18">
        <v>26207</v>
      </c>
      <c r="F1121" t="s">
        <v>3511</v>
      </c>
      <c r="G1121" t="s">
        <v>3535</v>
      </c>
    </row>
    <row r="1122" spans="1:7" x14ac:dyDescent="0.15">
      <c r="A1122" s="16" t="s">
        <v>3536</v>
      </c>
      <c r="B1122" t="s">
        <v>3510</v>
      </c>
      <c r="C1122" t="s">
        <v>3537</v>
      </c>
      <c r="D1122" t="s">
        <v>6593</v>
      </c>
      <c r="E1122" s="18">
        <v>26208</v>
      </c>
      <c r="F1122" t="s">
        <v>3511</v>
      </c>
      <c r="G1122" t="s">
        <v>3538</v>
      </c>
    </row>
    <row r="1123" spans="1:7" x14ac:dyDescent="0.15">
      <c r="A1123" s="16" t="s">
        <v>3539</v>
      </c>
      <c r="B1123" t="s">
        <v>3510</v>
      </c>
      <c r="C1123" t="s">
        <v>3540</v>
      </c>
      <c r="D1123" t="s">
        <v>6594</v>
      </c>
      <c r="E1123" s="18">
        <v>26209</v>
      </c>
      <c r="F1123" t="s">
        <v>3511</v>
      </c>
      <c r="G1123" t="s">
        <v>3541</v>
      </c>
    </row>
    <row r="1124" spans="1:7" x14ac:dyDescent="0.15">
      <c r="A1124" s="16" t="s">
        <v>3542</v>
      </c>
      <c r="B1124" t="s">
        <v>3510</v>
      </c>
      <c r="C1124" t="s">
        <v>3543</v>
      </c>
      <c r="D1124" t="s">
        <v>6595</v>
      </c>
      <c r="E1124" s="18">
        <v>26210</v>
      </c>
      <c r="F1124" t="s">
        <v>3511</v>
      </c>
      <c r="G1124" t="s">
        <v>3544</v>
      </c>
    </row>
    <row r="1125" spans="1:7" x14ac:dyDescent="0.15">
      <c r="A1125" s="16" t="s">
        <v>3545</v>
      </c>
      <c r="B1125" t="s">
        <v>3510</v>
      </c>
      <c r="C1125" t="s">
        <v>3546</v>
      </c>
      <c r="D1125" t="s">
        <v>6596</v>
      </c>
      <c r="E1125" s="18">
        <v>26211</v>
      </c>
      <c r="F1125" t="s">
        <v>3511</v>
      </c>
      <c r="G1125" t="s">
        <v>3547</v>
      </c>
    </row>
    <row r="1126" spans="1:7" x14ac:dyDescent="0.15">
      <c r="A1126" s="16" t="s">
        <v>3548</v>
      </c>
      <c r="B1126" t="s">
        <v>3510</v>
      </c>
      <c r="C1126" t="s">
        <v>3549</v>
      </c>
      <c r="D1126" t="s">
        <v>6597</v>
      </c>
      <c r="E1126" s="18">
        <v>26212</v>
      </c>
      <c r="F1126" t="s">
        <v>3511</v>
      </c>
      <c r="G1126" t="s">
        <v>3550</v>
      </c>
    </row>
    <row r="1127" spans="1:7" x14ac:dyDescent="0.15">
      <c r="A1127" s="16" t="s">
        <v>3551</v>
      </c>
      <c r="B1127" t="s">
        <v>3510</v>
      </c>
      <c r="C1127" t="s">
        <v>3552</v>
      </c>
      <c r="D1127" t="s">
        <v>6598</v>
      </c>
      <c r="E1127" s="18">
        <v>26213</v>
      </c>
      <c r="F1127" t="s">
        <v>3511</v>
      </c>
      <c r="G1127" t="s">
        <v>3553</v>
      </c>
    </row>
    <row r="1128" spans="1:7" x14ac:dyDescent="0.15">
      <c r="A1128" s="16" t="s">
        <v>3554</v>
      </c>
      <c r="B1128" t="s">
        <v>3510</v>
      </c>
      <c r="C1128" t="s">
        <v>3555</v>
      </c>
      <c r="D1128" t="s">
        <v>6599</v>
      </c>
      <c r="E1128" s="18">
        <v>26214</v>
      </c>
      <c r="F1128" t="s">
        <v>3511</v>
      </c>
      <c r="G1128" t="s">
        <v>3556</v>
      </c>
    </row>
    <row r="1129" spans="1:7" x14ac:dyDescent="0.15">
      <c r="A1129" s="16" t="s">
        <v>3557</v>
      </c>
      <c r="B1129" t="s">
        <v>3510</v>
      </c>
      <c r="C1129" t="s">
        <v>3558</v>
      </c>
      <c r="D1129" t="s">
        <v>6600</v>
      </c>
      <c r="E1129" s="18">
        <v>26303</v>
      </c>
      <c r="F1129" t="s">
        <v>3511</v>
      </c>
      <c r="G1129" t="s">
        <v>3559</v>
      </c>
    </row>
    <row r="1130" spans="1:7" x14ac:dyDescent="0.15">
      <c r="A1130" s="16" t="s">
        <v>3560</v>
      </c>
      <c r="B1130" t="s">
        <v>3510</v>
      </c>
      <c r="C1130" t="s">
        <v>3561</v>
      </c>
      <c r="D1130" t="s">
        <v>6601</v>
      </c>
      <c r="E1130" s="18">
        <v>26322</v>
      </c>
      <c r="F1130" t="s">
        <v>3511</v>
      </c>
      <c r="G1130" t="s">
        <v>3562</v>
      </c>
    </row>
    <row r="1131" spans="1:7" x14ac:dyDescent="0.15">
      <c r="A1131" s="16" t="s">
        <v>3563</v>
      </c>
      <c r="B1131" t="s">
        <v>3510</v>
      </c>
      <c r="C1131" t="s">
        <v>3564</v>
      </c>
      <c r="D1131" t="s">
        <v>6602</v>
      </c>
      <c r="E1131" s="18">
        <v>26343</v>
      </c>
      <c r="F1131" t="s">
        <v>3511</v>
      </c>
      <c r="G1131" t="s">
        <v>3565</v>
      </c>
    </row>
    <row r="1132" spans="1:7" x14ac:dyDescent="0.15">
      <c r="A1132" s="16" t="s">
        <v>3566</v>
      </c>
      <c r="B1132" t="s">
        <v>3510</v>
      </c>
      <c r="C1132" t="s">
        <v>3567</v>
      </c>
      <c r="D1132" t="s">
        <v>6603</v>
      </c>
      <c r="E1132" s="18">
        <v>26344</v>
      </c>
      <c r="F1132" t="s">
        <v>3511</v>
      </c>
      <c r="G1132" t="s">
        <v>3568</v>
      </c>
    </row>
    <row r="1133" spans="1:7" x14ac:dyDescent="0.15">
      <c r="A1133" s="16" t="s">
        <v>3569</v>
      </c>
      <c r="B1133" t="s">
        <v>3510</v>
      </c>
      <c r="C1133" t="s">
        <v>3570</v>
      </c>
      <c r="D1133" t="s">
        <v>6604</v>
      </c>
      <c r="E1133" s="18">
        <v>26364</v>
      </c>
      <c r="F1133" t="s">
        <v>3511</v>
      </c>
      <c r="G1133" t="s">
        <v>3571</v>
      </c>
    </row>
    <row r="1134" spans="1:7" x14ac:dyDescent="0.15">
      <c r="A1134" s="16" t="s">
        <v>3572</v>
      </c>
      <c r="B1134" t="s">
        <v>3510</v>
      </c>
      <c r="C1134" t="s">
        <v>3573</v>
      </c>
      <c r="D1134" t="s">
        <v>6605</v>
      </c>
      <c r="E1134" s="18">
        <v>26365</v>
      </c>
      <c r="F1134" t="s">
        <v>3511</v>
      </c>
      <c r="G1134" t="s">
        <v>3574</v>
      </c>
    </row>
    <row r="1135" spans="1:7" x14ac:dyDescent="0.15">
      <c r="A1135" s="16" t="s">
        <v>3575</v>
      </c>
      <c r="B1135" t="s">
        <v>3510</v>
      </c>
      <c r="C1135" t="s">
        <v>3576</v>
      </c>
      <c r="D1135" t="s">
        <v>6606</v>
      </c>
      <c r="E1135" s="18">
        <v>26366</v>
      </c>
      <c r="F1135" t="s">
        <v>3511</v>
      </c>
      <c r="G1135" t="s">
        <v>3577</v>
      </c>
    </row>
    <row r="1136" spans="1:7" x14ac:dyDescent="0.15">
      <c r="A1136" s="16" t="s">
        <v>3578</v>
      </c>
      <c r="B1136" t="s">
        <v>3510</v>
      </c>
      <c r="C1136" t="s">
        <v>3579</v>
      </c>
      <c r="D1136" t="s">
        <v>6607</v>
      </c>
      <c r="E1136" s="18">
        <v>26367</v>
      </c>
      <c r="F1136" t="s">
        <v>3511</v>
      </c>
      <c r="G1136" t="s">
        <v>3580</v>
      </c>
    </row>
    <row r="1137" spans="1:7" x14ac:dyDescent="0.15">
      <c r="A1137" s="16" t="s">
        <v>3581</v>
      </c>
      <c r="B1137" t="s">
        <v>3510</v>
      </c>
      <c r="C1137" t="s">
        <v>3582</v>
      </c>
      <c r="D1137" t="s">
        <v>6608</v>
      </c>
      <c r="E1137" s="18">
        <v>26407</v>
      </c>
      <c r="F1137" t="s">
        <v>3511</v>
      </c>
      <c r="G1137" t="s">
        <v>3583</v>
      </c>
    </row>
    <row r="1138" spans="1:7" x14ac:dyDescent="0.15">
      <c r="A1138" s="16" t="s">
        <v>3584</v>
      </c>
      <c r="B1138" t="s">
        <v>3510</v>
      </c>
      <c r="C1138" t="s">
        <v>3585</v>
      </c>
      <c r="D1138" t="s">
        <v>6609</v>
      </c>
      <c r="E1138" s="18">
        <v>26463</v>
      </c>
      <c r="F1138" t="s">
        <v>3511</v>
      </c>
      <c r="G1138" t="s">
        <v>3586</v>
      </c>
    </row>
    <row r="1139" spans="1:7" x14ac:dyDescent="0.15">
      <c r="A1139" s="16" t="s">
        <v>3587</v>
      </c>
      <c r="B1139" t="s">
        <v>3510</v>
      </c>
      <c r="C1139" t="s">
        <v>3588</v>
      </c>
      <c r="D1139" t="s">
        <v>6610</v>
      </c>
      <c r="E1139" s="18">
        <v>26465</v>
      </c>
      <c r="F1139" t="s">
        <v>3511</v>
      </c>
      <c r="G1139" t="s">
        <v>3589</v>
      </c>
    </row>
    <row r="1140" spans="1:7" x14ac:dyDescent="0.15">
      <c r="A1140" s="16" t="s">
        <v>3590</v>
      </c>
      <c r="B1140" t="s">
        <v>3591</v>
      </c>
      <c r="E1140" s="18">
        <v>27000</v>
      </c>
      <c r="F1140" t="s">
        <v>3592</v>
      </c>
    </row>
    <row r="1141" spans="1:7" x14ac:dyDescent="0.15">
      <c r="A1141" s="16" t="s">
        <v>3593</v>
      </c>
      <c r="B1141" t="s">
        <v>3591</v>
      </c>
      <c r="C1141" t="s">
        <v>3594</v>
      </c>
      <c r="D1141" t="s">
        <v>6611</v>
      </c>
      <c r="E1141" s="18">
        <v>27100</v>
      </c>
      <c r="F1141" t="s">
        <v>3592</v>
      </c>
      <c r="G1141" t="s">
        <v>3595</v>
      </c>
    </row>
    <row r="1142" spans="1:7" x14ac:dyDescent="0.15">
      <c r="A1142" s="16" t="s">
        <v>3596</v>
      </c>
      <c r="B1142" t="s">
        <v>3591</v>
      </c>
      <c r="C1142" t="s">
        <v>3597</v>
      </c>
      <c r="D1142" t="s">
        <v>6612</v>
      </c>
      <c r="E1142" s="18">
        <v>27140</v>
      </c>
      <c r="F1142" t="s">
        <v>3592</v>
      </c>
      <c r="G1142" t="s">
        <v>2636</v>
      </c>
    </row>
    <row r="1143" spans="1:7" x14ac:dyDescent="0.15">
      <c r="A1143" s="16" t="s">
        <v>3598</v>
      </c>
      <c r="B1143" t="s">
        <v>3591</v>
      </c>
      <c r="C1143" t="s">
        <v>3599</v>
      </c>
      <c r="D1143" t="s">
        <v>6613</v>
      </c>
      <c r="E1143" s="18">
        <v>27202</v>
      </c>
      <c r="F1143" t="s">
        <v>3592</v>
      </c>
      <c r="G1143" t="s">
        <v>3600</v>
      </c>
    </row>
    <row r="1144" spans="1:7" x14ac:dyDescent="0.15">
      <c r="A1144" s="16" t="s">
        <v>3601</v>
      </c>
      <c r="B1144" t="s">
        <v>3591</v>
      </c>
      <c r="C1144" t="s">
        <v>3602</v>
      </c>
      <c r="D1144" t="s">
        <v>6614</v>
      </c>
      <c r="E1144" s="18">
        <v>27203</v>
      </c>
      <c r="F1144" t="s">
        <v>3592</v>
      </c>
      <c r="G1144" t="s">
        <v>3603</v>
      </c>
    </row>
    <row r="1145" spans="1:7" x14ac:dyDescent="0.15">
      <c r="A1145" s="16" t="s">
        <v>3604</v>
      </c>
      <c r="B1145" t="s">
        <v>3591</v>
      </c>
      <c r="C1145" t="s">
        <v>3605</v>
      </c>
      <c r="D1145" t="s">
        <v>6615</v>
      </c>
      <c r="E1145" s="18">
        <v>27204</v>
      </c>
      <c r="F1145" t="s">
        <v>3592</v>
      </c>
      <c r="G1145" t="s">
        <v>3606</v>
      </c>
    </row>
    <row r="1146" spans="1:7" x14ac:dyDescent="0.15">
      <c r="A1146" s="16" t="s">
        <v>3607</v>
      </c>
      <c r="B1146" t="s">
        <v>3591</v>
      </c>
      <c r="C1146" t="s">
        <v>3608</v>
      </c>
      <c r="D1146" t="s">
        <v>6616</v>
      </c>
      <c r="E1146" s="18">
        <v>27205</v>
      </c>
      <c r="F1146" t="s">
        <v>3592</v>
      </c>
      <c r="G1146" t="s">
        <v>3609</v>
      </c>
    </row>
    <row r="1147" spans="1:7" x14ac:dyDescent="0.15">
      <c r="A1147" s="16" t="s">
        <v>3610</v>
      </c>
      <c r="B1147" t="s">
        <v>3591</v>
      </c>
      <c r="C1147" t="s">
        <v>3611</v>
      </c>
      <c r="D1147" t="s">
        <v>6617</v>
      </c>
      <c r="E1147" s="18">
        <v>27206</v>
      </c>
      <c r="F1147" t="s">
        <v>3592</v>
      </c>
      <c r="G1147" t="s">
        <v>3612</v>
      </c>
    </row>
    <row r="1148" spans="1:7" x14ac:dyDescent="0.15">
      <c r="A1148" s="16" t="s">
        <v>3613</v>
      </c>
      <c r="B1148" t="s">
        <v>3591</v>
      </c>
      <c r="C1148" t="s">
        <v>3614</v>
      </c>
      <c r="D1148" t="s">
        <v>6618</v>
      </c>
      <c r="E1148" s="18">
        <v>27207</v>
      </c>
      <c r="F1148" t="s">
        <v>3592</v>
      </c>
      <c r="G1148" t="s">
        <v>3615</v>
      </c>
    </row>
    <row r="1149" spans="1:7" x14ac:dyDescent="0.15">
      <c r="A1149" s="16" t="s">
        <v>3616</v>
      </c>
      <c r="B1149" t="s">
        <v>3591</v>
      </c>
      <c r="C1149" t="s">
        <v>3617</v>
      </c>
      <c r="D1149" t="s">
        <v>6619</v>
      </c>
      <c r="E1149" s="18">
        <v>27208</v>
      </c>
      <c r="F1149" t="s">
        <v>3592</v>
      </c>
      <c r="G1149" t="s">
        <v>3618</v>
      </c>
    </row>
    <row r="1150" spans="1:7" x14ac:dyDescent="0.15">
      <c r="A1150" s="16" t="s">
        <v>3619</v>
      </c>
      <c r="B1150" t="s">
        <v>3591</v>
      </c>
      <c r="C1150" t="s">
        <v>3620</v>
      </c>
      <c r="D1150" t="s">
        <v>6620</v>
      </c>
      <c r="E1150" s="18">
        <v>27209</v>
      </c>
      <c r="F1150" t="s">
        <v>3592</v>
      </c>
      <c r="G1150" t="s">
        <v>3621</v>
      </c>
    </row>
    <row r="1151" spans="1:7" x14ac:dyDescent="0.15">
      <c r="A1151" s="16" t="s">
        <v>3622</v>
      </c>
      <c r="B1151" t="s">
        <v>3591</v>
      </c>
      <c r="C1151" t="s">
        <v>3623</v>
      </c>
      <c r="D1151" t="s">
        <v>6621</v>
      </c>
      <c r="E1151" s="18">
        <v>27210</v>
      </c>
      <c r="F1151" t="s">
        <v>3592</v>
      </c>
      <c r="G1151" t="s">
        <v>3624</v>
      </c>
    </row>
    <row r="1152" spans="1:7" x14ac:dyDescent="0.15">
      <c r="A1152" s="16" t="s">
        <v>3625</v>
      </c>
      <c r="B1152" t="s">
        <v>3591</v>
      </c>
      <c r="C1152" t="s">
        <v>3626</v>
      </c>
      <c r="D1152" t="s">
        <v>6622</v>
      </c>
      <c r="E1152" s="18">
        <v>27211</v>
      </c>
      <c r="F1152" t="s">
        <v>3592</v>
      </c>
      <c r="G1152" t="s">
        <v>3627</v>
      </c>
    </row>
    <row r="1153" spans="1:7" x14ac:dyDescent="0.15">
      <c r="A1153" s="16" t="s">
        <v>3628</v>
      </c>
      <c r="B1153" t="s">
        <v>3591</v>
      </c>
      <c r="C1153" t="s">
        <v>3629</v>
      </c>
      <c r="D1153" t="s">
        <v>6623</v>
      </c>
      <c r="E1153" s="18">
        <v>27212</v>
      </c>
      <c r="F1153" t="s">
        <v>3592</v>
      </c>
      <c r="G1153" t="s">
        <v>3630</v>
      </c>
    </row>
    <row r="1154" spans="1:7" x14ac:dyDescent="0.15">
      <c r="A1154" s="16" t="s">
        <v>3631</v>
      </c>
      <c r="B1154" t="s">
        <v>3591</v>
      </c>
      <c r="C1154" t="s">
        <v>3632</v>
      </c>
      <c r="D1154" t="s">
        <v>6624</v>
      </c>
      <c r="E1154" s="18">
        <v>27213</v>
      </c>
      <c r="F1154" t="s">
        <v>3592</v>
      </c>
      <c r="G1154" t="s">
        <v>3633</v>
      </c>
    </row>
    <row r="1155" spans="1:7" x14ac:dyDescent="0.15">
      <c r="A1155" s="16" t="s">
        <v>3634</v>
      </c>
      <c r="B1155" t="s">
        <v>3591</v>
      </c>
      <c r="C1155" t="s">
        <v>3635</v>
      </c>
      <c r="D1155" t="s">
        <v>6625</v>
      </c>
      <c r="E1155" s="18">
        <v>27214</v>
      </c>
      <c r="F1155" t="s">
        <v>3592</v>
      </c>
      <c r="G1155" t="s">
        <v>3636</v>
      </c>
    </row>
    <row r="1156" spans="1:7" x14ac:dyDescent="0.15">
      <c r="A1156" s="16" t="s">
        <v>3637</v>
      </c>
      <c r="B1156" t="s">
        <v>3591</v>
      </c>
      <c r="C1156" t="s">
        <v>3638</v>
      </c>
      <c r="D1156" t="s">
        <v>6626</v>
      </c>
      <c r="E1156" s="18">
        <v>27215</v>
      </c>
      <c r="F1156" t="s">
        <v>3592</v>
      </c>
      <c r="G1156" t="s">
        <v>3639</v>
      </c>
    </row>
    <row r="1157" spans="1:7" x14ac:dyDescent="0.15">
      <c r="A1157" s="16" t="s">
        <v>3640</v>
      </c>
      <c r="B1157" t="s">
        <v>3591</v>
      </c>
      <c r="C1157" t="s">
        <v>3641</v>
      </c>
      <c r="D1157" t="s">
        <v>6627</v>
      </c>
      <c r="E1157" s="18">
        <v>27216</v>
      </c>
      <c r="F1157" t="s">
        <v>3592</v>
      </c>
      <c r="G1157" t="s">
        <v>3642</v>
      </c>
    </row>
    <row r="1158" spans="1:7" x14ac:dyDescent="0.15">
      <c r="A1158" s="16" t="s">
        <v>3643</v>
      </c>
      <c r="B1158" t="s">
        <v>3591</v>
      </c>
      <c r="C1158" t="s">
        <v>3644</v>
      </c>
      <c r="D1158" t="s">
        <v>6628</v>
      </c>
      <c r="E1158" s="18">
        <v>27217</v>
      </c>
      <c r="F1158" t="s">
        <v>3592</v>
      </c>
      <c r="G1158" t="s">
        <v>3645</v>
      </c>
    </row>
    <row r="1159" spans="1:7" x14ac:dyDescent="0.15">
      <c r="A1159" s="16" t="s">
        <v>3646</v>
      </c>
      <c r="B1159" t="s">
        <v>3591</v>
      </c>
      <c r="C1159" t="s">
        <v>3647</v>
      </c>
      <c r="D1159" t="s">
        <v>6629</v>
      </c>
      <c r="E1159" s="18">
        <v>27218</v>
      </c>
      <c r="F1159" t="s">
        <v>3592</v>
      </c>
      <c r="G1159" t="s">
        <v>3648</v>
      </c>
    </row>
    <row r="1160" spans="1:7" x14ac:dyDescent="0.15">
      <c r="A1160" s="16" t="s">
        <v>3649</v>
      </c>
      <c r="B1160" t="s">
        <v>3591</v>
      </c>
      <c r="C1160" t="s">
        <v>3650</v>
      </c>
      <c r="D1160" t="s">
        <v>6630</v>
      </c>
      <c r="E1160" s="18">
        <v>27219</v>
      </c>
      <c r="F1160" t="s">
        <v>3592</v>
      </c>
      <c r="G1160" t="s">
        <v>3651</v>
      </c>
    </row>
    <row r="1161" spans="1:7" x14ac:dyDescent="0.15">
      <c r="A1161" s="16" t="s">
        <v>3652</v>
      </c>
      <c r="B1161" t="s">
        <v>3591</v>
      </c>
      <c r="C1161" t="s">
        <v>3653</v>
      </c>
      <c r="D1161" t="s">
        <v>6631</v>
      </c>
      <c r="E1161" s="18">
        <v>27220</v>
      </c>
      <c r="F1161" t="s">
        <v>3592</v>
      </c>
      <c r="G1161" t="s">
        <v>3654</v>
      </c>
    </row>
    <row r="1162" spans="1:7" x14ac:dyDescent="0.15">
      <c r="A1162" s="16" t="s">
        <v>3655</v>
      </c>
      <c r="B1162" t="s">
        <v>3591</v>
      </c>
      <c r="C1162" t="s">
        <v>3656</v>
      </c>
      <c r="D1162" t="s">
        <v>6632</v>
      </c>
      <c r="E1162" s="18">
        <v>27221</v>
      </c>
      <c r="F1162" t="s">
        <v>3592</v>
      </c>
      <c r="G1162" t="s">
        <v>3657</v>
      </c>
    </row>
    <row r="1163" spans="1:7" x14ac:dyDescent="0.15">
      <c r="A1163" s="16" t="s">
        <v>3658</v>
      </c>
      <c r="B1163" t="s">
        <v>3591</v>
      </c>
      <c r="C1163" t="s">
        <v>3659</v>
      </c>
      <c r="D1163" t="s">
        <v>6633</v>
      </c>
      <c r="E1163" s="18">
        <v>27222</v>
      </c>
      <c r="F1163" t="s">
        <v>3592</v>
      </c>
      <c r="G1163" t="s">
        <v>3660</v>
      </c>
    </row>
    <row r="1164" spans="1:7" x14ac:dyDescent="0.15">
      <c r="A1164" s="16" t="s">
        <v>3661</v>
      </c>
      <c r="B1164" t="s">
        <v>3591</v>
      </c>
      <c r="C1164" t="s">
        <v>3662</v>
      </c>
      <c r="D1164" t="s">
        <v>6634</v>
      </c>
      <c r="E1164" s="18">
        <v>27223</v>
      </c>
      <c r="F1164" t="s">
        <v>3592</v>
      </c>
      <c r="G1164" t="s">
        <v>3663</v>
      </c>
    </row>
    <row r="1165" spans="1:7" x14ac:dyDescent="0.15">
      <c r="A1165" s="16" t="s">
        <v>3664</v>
      </c>
      <c r="B1165" t="s">
        <v>3591</v>
      </c>
      <c r="C1165" t="s">
        <v>3665</v>
      </c>
      <c r="D1165" t="s">
        <v>6635</v>
      </c>
      <c r="E1165" s="18">
        <v>27224</v>
      </c>
      <c r="F1165" t="s">
        <v>3592</v>
      </c>
      <c r="G1165" t="s">
        <v>3666</v>
      </c>
    </row>
    <row r="1166" spans="1:7" x14ac:dyDescent="0.15">
      <c r="A1166" s="16" t="s">
        <v>3667</v>
      </c>
      <c r="B1166" t="s">
        <v>3591</v>
      </c>
      <c r="C1166" t="s">
        <v>3668</v>
      </c>
      <c r="D1166" t="s">
        <v>6636</v>
      </c>
      <c r="E1166" s="18">
        <v>27225</v>
      </c>
      <c r="F1166" t="s">
        <v>3592</v>
      </c>
      <c r="G1166" t="s">
        <v>3669</v>
      </c>
    </row>
    <row r="1167" spans="1:7" x14ac:dyDescent="0.15">
      <c r="A1167" s="16" t="s">
        <v>3670</v>
      </c>
      <c r="B1167" t="s">
        <v>3591</v>
      </c>
      <c r="C1167" t="s">
        <v>3671</v>
      </c>
      <c r="D1167" t="s">
        <v>6637</v>
      </c>
      <c r="E1167" s="18">
        <v>27226</v>
      </c>
      <c r="F1167" t="s">
        <v>3592</v>
      </c>
      <c r="G1167" t="s">
        <v>3672</v>
      </c>
    </row>
    <row r="1168" spans="1:7" x14ac:dyDescent="0.15">
      <c r="A1168" s="16" t="s">
        <v>3673</v>
      </c>
      <c r="B1168" t="s">
        <v>3591</v>
      </c>
      <c r="C1168" t="s">
        <v>3674</v>
      </c>
      <c r="D1168" t="s">
        <v>6638</v>
      </c>
      <c r="E1168" s="18">
        <v>27227</v>
      </c>
      <c r="F1168" t="s">
        <v>3592</v>
      </c>
      <c r="G1168" t="s">
        <v>3675</v>
      </c>
    </row>
    <row r="1169" spans="1:7" x14ac:dyDescent="0.15">
      <c r="A1169" s="16" t="s">
        <v>3676</v>
      </c>
      <c r="B1169" t="s">
        <v>3591</v>
      </c>
      <c r="C1169" t="s">
        <v>3677</v>
      </c>
      <c r="D1169" t="s">
        <v>6639</v>
      </c>
      <c r="E1169" s="18">
        <v>27228</v>
      </c>
      <c r="F1169" t="s">
        <v>3592</v>
      </c>
      <c r="G1169" t="s">
        <v>3678</v>
      </c>
    </row>
    <row r="1170" spans="1:7" x14ac:dyDescent="0.15">
      <c r="A1170" s="16" t="s">
        <v>3679</v>
      </c>
      <c r="B1170" t="s">
        <v>3591</v>
      </c>
      <c r="C1170" t="s">
        <v>3680</v>
      </c>
      <c r="D1170" t="s">
        <v>6640</v>
      </c>
      <c r="E1170" s="18">
        <v>27229</v>
      </c>
      <c r="F1170" t="s">
        <v>3592</v>
      </c>
      <c r="G1170" t="s">
        <v>3681</v>
      </c>
    </row>
    <row r="1171" spans="1:7" x14ac:dyDescent="0.15">
      <c r="A1171" s="16" t="s">
        <v>3682</v>
      </c>
      <c r="B1171" t="s">
        <v>3591</v>
      </c>
      <c r="C1171" t="s">
        <v>3683</v>
      </c>
      <c r="D1171" t="s">
        <v>6641</v>
      </c>
      <c r="E1171" s="18">
        <v>27230</v>
      </c>
      <c r="F1171" t="s">
        <v>3592</v>
      </c>
      <c r="G1171" t="s">
        <v>3684</v>
      </c>
    </row>
    <row r="1172" spans="1:7" x14ac:dyDescent="0.15">
      <c r="A1172" s="16" t="s">
        <v>3685</v>
      </c>
      <c r="B1172" t="s">
        <v>3591</v>
      </c>
      <c r="C1172" t="s">
        <v>3686</v>
      </c>
      <c r="D1172" t="s">
        <v>6642</v>
      </c>
      <c r="E1172" s="18">
        <v>27231</v>
      </c>
      <c r="F1172" t="s">
        <v>3592</v>
      </c>
      <c r="G1172" t="s">
        <v>3687</v>
      </c>
    </row>
    <row r="1173" spans="1:7" x14ac:dyDescent="0.15">
      <c r="A1173" s="16" t="s">
        <v>3688</v>
      </c>
      <c r="B1173" t="s">
        <v>3591</v>
      </c>
      <c r="C1173" t="s">
        <v>3689</v>
      </c>
      <c r="D1173" t="s">
        <v>6643</v>
      </c>
      <c r="E1173" s="18">
        <v>27232</v>
      </c>
      <c r="F1173" t="s">
        <v>3592</v>
      </c>
      <c r="G1173" t="s">
        <v>3690</v>
      </c>
    </row>
    <row r="1174" spans="1:7" x14ac:dyDescent="0.15">
      <c r="A1174" s="16" t="s">
        <v>3691</v>
      </c>
      <c r="B1174" t="s">
        <v>3591</v>
      </c>
      <c r="C1174" t="s">
        <v>3692</v>
      </c>
      <c r="D1174" t="s">
        <v>6644</v>
      </c>
      <c r="E1174" s="18">
        <v>27301</v>
      </c>
      <c r="F1174" t="s">
        <v>3592</v>
      </c>
      <c r="G1174" t="s">
        <v>3693</v>
      </c>
    </row>
    <row r="1175" spans="1:7" x14ac:dyDescent="0.15">
      <c r="A1175" s="16" t="s">
        <v>3694</v>
      </c>
      <c r="B1175" t="s">
        <v>3591</v>
      </c>
      <c r="C1175" t="s">
        <v>3695</v>
      </c>
      <c r="D1175" t="s">
        <v>6645</v>
      </c>
      <c r="E1175" s="18">
        <v>27321</v>
      </c>
      <c r="F1175" t="s">
        <v>3592</v>
      </c>
      <c r="G1175" t="s">
        <v>3696</v>
      </c>
    </row>
    <row r="1176" spans="1:7" x14ac:dyDescent="0.15">
      <c r="A1176" s="16" t="s">
        <v>3697</v>
      </c>
      <c r="B1176" t="s">
        <v>3591</v>
      </c>
      <c r="C1176" t="s">
        <v>3698</v>
      </c>
      <c r="D1176" t="s">
        <v>6646</v>
      </c>
      <c r="E1176" s="18">
        <v>27322</v>
      </c>
      <c r="F1176" t="s">
        <v>3592</v>
      </c>
      <c r="G1176" t="s">
        <v>3699</v>
      </c>
    </row>
    <row r="1177" spans="1:7" x14ac:dyDescent="0.15">
      <c r="A1177" s="16" t="s">
        <v>3700</v>
      </c>
      <c r="B1177" t="s">
        <v>3591</v>
      </c>
      <c r="C1177" t="s">
        <v>3701</v>
      </c>
      <c r="D1177" t="s">
        <v>6647</v>
      </c>
      <c r="E1177" s="18">
        <v>27341</v>
      </c>
      <c r="F1177" t="s">
        <v>3592</v>
      </c>
      <c r="G1177" t="s">
        <v>3702</v>
      </c>
    </row>
    <row r="1178" spans="1:7" x14ac:dyDescent="0.15">
      <c r="A1178" s="16" t="s">
        <v>3703</v>
      </c>
      <c r="B1178" t="s">
        <v>3591</v>
      </c>
      <c r="C1178" t="s">
        <v>3704</v>
      </c>
      <c r="D1178" t="s">
        <v>6648</v>
      </c>
      <c r="E1178" s="18">
        <v>27361</v>
      </c>
      <c r="F1178" t="s">
        <v>3592</v>
      </c>
      <c r="G1178" t="s">
        <v>3705</v>
      </c>
    </row>
    <row r="1179" spans="1:7" x14ac:dyDescent="0.15">
      <c r="A1179" s="16" t="s">
        <v>3706</v>
      </c>
      <c r="B1179" t="s">
        <v>3591</v>
      </c>
      <c r="C1179" t="s">
        <v>3707</v>
      </c>
      <c r="D1179" t="s">
        <v>6649</v>
      </c>
      <c r="E1179" s="18">
        <v>27362</v>
      </c>
      <c r="F1179" t="s">
        <v>3592</v>
      </c>
      <c r="G1179" t="s">
        <v>3708</v>
      </c>
    </row>
    <row r="1180" spans="1:7" x14ac:dyDescent="0.15">
      <c r="A1180" s="16" t="s">
        <v>3709</v>
      </c>
      <c r="B1180" t="s">
        <v>3591</v>
      </c>
      <c r="C1180" t="s">
        <v>3710</v>
      </c>
      <c r="D1180" t="s">
        <v>6650</v>
      </c>
      <c r="E1180" s="18">
        <v>27366</v>
      </c>
      <c r="F1180" t="s">
        <v>3592</v>
      </c>
      <c r="G1180" t="s">
        <v>3711</v>
      </c>
    </row>
    <row r="1181" spans="1:7" x14ac:dyDescent="0.15">
      <c r="A1181" s="16" t="s">
        <v>3712</v>
      </c>
      <c r="B1181" t="s">
        <v>3591</v>
      </c>
      <c r="C1181" t="s">
        <v>3713</v>
      </c>
      <c r="D1181" t="s">
        <v>6651</v>
      </c>
      <c r="E1181" s="18">
        <v>27381</v>
      </c>
      <c r="F1181" t="s">
        <v>3592</v>
      </c>
      <c r="G1181" t="s">
        <v>3714</v>
      </c>
    </row>
    <row r="1182" spans="1:7" x14ac:dyDescent="0.15">
      <c r="A1182" s="16" t="s">
        <v>3715</v>
      </c>
      <c r="B1182" t="s">
        <v>3591</v>
      </c>
      <c r="C1182" t="s">
        <v>3716</v>
      </c>
      <c r="D1182" t="s">
        <v>6652</v>
      </c>
      <c r="E1182" s="18">
        <v>27382</v>
      </c>
      <c r="F1182" t="s">
        <v>3592</v>
      </c>
      <c r="G1182" t="s">
        <v>3717</v>
      </c>
    </row>
    <row r="1183" spans="1:7" x14ac:dyDescent="0.15">
      <c r="A1183" s="16" t="s">
        <v>3718</v>
      </c>
      <c r="B1183" t="s">
        <v>3591</v>
      </c>
      <c r="C1183" t="s">
        <v>3719</v>
      </c>
      <c r="D1183" t="s">
        <v>6653</v>
      </c>
      <c r="E1183" s="18">
        <v>27383</v>
      </c>
      <c r="F1183" t="s">
        <v>3592</v>
      </c>
      <c r="G1183" t="s">
        <v>3720</v>
      </c>
    </row>
    <row r="1184" spans="1:7" x14ac:dyDescent="0.15">
      <c r="A1184" s="16" t="s">
        <v>3721</v>
      </c>
      <c r="B1184" t="s">
        <v>3722</v>
      </c>
      <c r="E1184" s="18">
        <v>28000</v>
      </c>
      <c r="F1184" t="s">
        <v>3723</v>
      </c>
    </row>
    <row r="1185" spans="1:7" x14ac:dyDescent="0.15">
      <c r="A1185" s="16" t="s">
        <v>3724</v>
      </c>
      <c r="B1185" t="s">
        <v>3722</v>
      </c>
      <c r="C1185" t="s">
        <v>3725</v>
      </c>
      <c r="D1185" t="s">
        <v>6654</v>
      </c>
      <c r="E1185" s="18">
        <v>28100</v>
      </c>
      <c r="F1185" t="s">
        <v>3723</v>
      </c>
      <c r="G1185" t="s">
        <v>3726</v>
      </c>
    </row>
    <row r="1186" spans="1:7" x14ac:dyDescent="0.15">
      <c r="A1186" s="16" t="s">
        <v>3727</v>
      </c>
      <c r="B1186" t="s">
        <v>3722</v>
      </c>
      <c r="C1186" t="s">
        <v>3728</v>
      </c>
      <c r="D1186" t="s">
        <v>6655</v>
      </c>
      <c r="E1186" s="18">
        <v>28201</v>
      </c>
      <c r="F1186" t="s">
        <v>3723</v>
      </c>
      <c r="G1186" t="s">
        <v>3729</v>
      </c>
    </row>
    <row r="1187" spans="1:7" x14ac:dyDescent="0.15">
      <c r="A1187" s="16" t="s">
        <v>3730</v>
      </c>
      <c r="B1187" t="s">
        <v>3722</v>
      </c>
      <c r="C1187" t="s">
        <v>3731</v>
      </c>
      <c r="D1187" t="s">
        <v>6656</v>
      </c>
      <c r="E1187" s="18">
        <v>28202</v>
      </c>
      <c r="F1187" t="s">
        <v>3723</v>
      </c>
      <c r="G1187" t="s">
        <v>3732</v>
      </c>
    </row>
    <row r="1188" spans="1:7" x14ac:dyDescent="0.15">
      <c r="A1188" s="16" t="s">
        <v>3733</v>
      </c>
      <c r="B1188" t="s">
        <v>3722</v>
      </c>
      <c r="C1188" t="s">
        <v>3734</v>
      </c>
      <c r="D1188" t="s">
        <v>6657</v>
      </c>
      <c r="E1188" s="18">
        <v>28203</v>
      </c>
      <c r="F1188" t="s">
        <v>3723</v>
      </c>
      <c r="G1188" t="s">
        <v>3735</v>
      </c>
    </row>
    <row r="1189" spans="1:7" x14ac:dyDescent="0.15">
      <c r="A1189" s="16" t="s">
        <v>3736</v>
      </c>
      <c r="B1189" t="s">
        <v>3722</v>
      </c>
      <c r="C1189" t="s">
        <v>3737</v>
      </c>
      <c r="D1189" t="s">
        <v>6658</v>
      </c>
      <c r="E1189" s="18">
        <v>28204</v>
      </c>
      <c r="F1189" t="s">
        <v>3723</v>
      </c>
      <c r="G1189" t="s">
        <v>3738</v>
      </c>
    </row>
    <row r="1190" spans="1:7" x14ac:dyDescent="0.15">
      <c r="A1190" s="16" t="s">
        <v>3739</v>
      </c>
      <c r="B1190" t="s">
        <v>3722</v>
      </c>
      <c r="C1190" t="s">
        <v>3740</v>
      </c>
      <c r="D1190" t="s">
        <v>6659</v>
      </c>
      <c r="E1190" s="18">
        <v>28205</v>
      </c>
      <c r="F1190" t="s">
        <v>3723</v>
      </c>
      <c r="G1190" t="s">
        <v>3741</v>
      </c>
    </row>
    <row r="1191" spans="1:7" x14ac:dyDescent="0.15">
      <c r="A1191" s="16" t="s">
        <v>3742</v>
      </c>
      <c r="B1191" t="s">
        <v>3722</v>
      </c>
      <c r="C1191" t="s">
        <v>3743</v>
      </c>
      <c r="D1191" t="s">
        <v>6660</v>
      </c>
      <c r="E1191" s="18">
        <v>28206</v>
      </c>
      <c r="F1191" t="s">
        <v>3723</v>
      </c>
      <c r="G1191" t="s">
        <v>3744</v>
      </c>
    </row>
    <row r="1192" spans="1:7" x14ac:dyDescent="0.15">
      <c r="A1192" s="16" t="s">
        <v>3745</v>
      </c>
      <c r="B1192" t="s">
        <v>3722</v>
      </c>
      <c r="C1192" t="s">
        <v>3746</v>
      </c>
      <c r="D1192" t="s">
        <v>6661</v>
      </c>
      <c r="E1192" s="18">
        <v>28207</v>
      </c>
      <c r="F1192" t="s">
        <v>3723</v>
      </c>
      <c r="G1192" t="s">
        <v>3747</v>
      </c>
    </row>
    <row r="1193" spans="1:7" x14ac:dyDescent="0.15">
      <c r="A1193" s="16" t="s">
        <v>3748</v>
      </c>
      <c r="B1193" t="s">
        <v>3722</v>
      </c>
      <c r="C1193" t="s">
        <v>3749</v>
      </c>
      <c r="D1193" t="s">
        <v>6662</v>
      </c>
      <c r="E1193" s="18">
        <v>28208</v>
      </c>
      <c r="F1193" t="s">
        <v>3723</v>
      </c>
      <c r="G1193" t="s">
        <v>3750</v>
      </c>
    </row>
    <row r="1194" spans="1:7" x14ac:dyDescent="0.15">
      <c r="A1194" s="16" t="s">
        <v>3751</v>
      </c>
      <c r="B1194" t="s">
        <v>3722</v>
      </c>
      <c r="C1194" t="s">
        <v>3752</v>
      </c>
      <c r="D1194" t="s">
        <v>6663</v>
      </c>
      <c r="E1194" s="18">
        <v>28209</v>
      </c>
      <c r="F1194" t="s">
        <v>3723</v>
      </c>
      <c r="G1194" t="s">
        <v>3753</v>
      </c>
    </row>
    <row r="1195" spans="1:7" x14ac:dyDescent="0.15">
      <c r="A1195" s="16" t="s">
        <v>3754</v>
      </c>
      <c r="B1195" t="s">
        <v>3722</v>
      </c>
      <c r="C1195" t="s">
        <v>3755</v>
      </c>
      <c r="D1195" t="s">
        <v>6664</v>
      </c>
      <c r="E1195" s="18">
        <v>28210</v>
      </c>
      <c r="F1195" t="s">
        <v>3723</v>
      </c>
      <c r="G1195" t="s">
        <v>3756</v>
      </c>
    </row>
    <row r="1196" spans="1:7" x14ac:dyDescent="0.15">
      <c r="A1196" s="16" t="s">
        <v>3757</v>
      </c>
      <c r="B1196" t="s">
        <v>3722</v>
      </c>
      <c r="C1196" t="s">
        <v>3758</v>
      </c>
      <c r="D1196" t="s">
        <v>6665</v>
      </c>
      <c r="E1196" s="18">
        <v>28212</v>
      </c>
      <c r="F1196" t="s">
        <v>3723</v>
      </c>
      <c r="G1196" t="s">
        <v>3759</v>
      </c>
    </row>
    <row r="1197" spans="1:7" x14ac:dyDescent="0.15">
      <c r="A1197" s="16" t="s">
        <v>3760</v>
      </c>
      <c r="B1197" t="s">
        <v>3722</v>
      </c>
      <c r="C1197" t="s">
        <v>3761</v>
      </c>
      <c r="D1197" t="s">
        <v>6666</v>
      </c>
      <c r="E1197" s="18">
        <v>28213</v>
      </c>
      <c r="F1197" t="s">
        <v>3723</v>
      </c>
      <c r="G1197" t="s">
        <v>3762</v>
      </c>
    </row>
    <row r="1198" spans="1:7" x14ac:dyDescent="0.15">
      <c r="A1198" s="16" t="s">
        <v>3763</v>
      </c>
      <c r="B1198" t="s">
        <v>3722</v>
      </c>
      <c r="C1198" t="s">
        <v>3764</v>
      </c>
      <c r="D1198" t="s">
        <v>6667</v>
      </c>
      <c r="E1198" s="18">
        <v>28214</v>
      </c>
      <c r="F1198" t="s">
        <v>3723</v>
      </c>
      <c r="G1198" t="s">
        <v>3765</v>
      </c>
    </row>
    <row r="1199" spans="1:7" x14ac:dyDescent="0.15">
      <c r="A1199" s="16" t="s">
        <v>3766</v>
      </c>
      <c r="B1199" t="s">
        <v>3722</v>
      </c>
      <c r="C1199" t="s">
        <v>3767</v>
      </c>
      <c r="D1199" t="s">
        <v>6668</v>
      </c>
      <c r="E1199" s="18">
        <v>28215</v>
      </c>
      <c r="F1199" t="s">
        <v>3723</v>
      </c>
      <c r="G1199" t="s">
        <v>3768</v>
      </c>
    </row>
    <row r="1200" spans="1:7" x14ac:dyDescent="0.15">
      <c r="A1200" s="16" t="s">
        <v>3769</v>
      </c>
      <c r="B1200" t="s">
        <v>3722</v>
      </c>
      <c r="C1200" t="s">
        <v>3770</v>
      </c>
      <c r="D1200" t="s">
        <v>6669</v>
      </c>
      <c r="E1200" s="18">
        <v>28216</v>
      </c>
      <c r="F1200" t="s">
        <v>3723</v>
      </c>
      <c r="G1200" t="s">
        <v>3771</v>
      </c>
    </row>
    <row r="1201" spans="1:7" x14ac:dyDescent="0.15">
      <c r="A1201" s="16" t="s">
        <v>3772</v>
      </c>
      <c r="B1201" t="s">
        <v>3722</v>
      </c>
      <c r="C1201" t="s">
        <v>3773</v>
      </c>
      <c r="D1201" t="s">
        <v>6670</v>
      </c>
      <c r="E1201" s="18">
        <v>28217</v>
      </c>
      <c r="F1201" t="s">
        <v>3723</v>
      </c>
      <c r="G1201" t="s">
        <v>3774</v>
      </c>
    </row>
    <row r="1202" spans="1:7" x14ac:dyDescent="0.15">
      <c r="A1202" s="16" t="s">
        <v>3775</v>
      </c>
      <c r="B1202" t="s">
        <v>3722</v>
      </c>
      <c r="C1202" t="s">
        <v>3776</v>
      </c>
      <c r="D1202" t="s">
        <v>6671</v>
      </c>
      <c r="E1202" s="18">
        <v>28218</v>
      </c>
      <c r="F1202" t="s">
        <v>3723</v>
      </c>
      <c r="G1202" t="s">
        <v>3777</v>
      </c>
    </row>
    <row r="1203" spans="1:7" x14ac:dyDescent="0.15">
      <c r="A1203" s="16" t="s">
        <v>3778</v>
      </c>
      <c r="B1203" t="s">
        <v>3722</v>
      </c>
      <c r="C1203" t="s">
        <v>3779</v>
      </c>
      <c r="D1203" t="s">
        <v>6672</v>
      </c>
      <c r="E1203" s="18">
        <v>28219</v>
      </c>
      <c r="F1203" t="s">
        <v>3723</v>
      </c>
      <c r="G1203" t="s">
        <v>3780</v>
      </c>
    </row>
    <row r="1204" spans="1:7" x14ac:dyDescent="0.15">
      <c r="A1204" s="16" t="s">
        <v>3781</v>
      </c>
      <c r="B1204" t="s">
        <v>3722</v>
      </c>
      <c r="C1204" t="s">
        <v>3782</v>
      </c>
      <c r="D1204" t="s">
        <v>6673</v>
      </c>
      <c r="E1204" s="18">
        <v>28220</v>
      </c>
      <c r="F1204" t="s">
        <v>3723</v>
      </c>
      <c r="G1204" t="s">
        <v>3783</v>
      </c>
    </row>
    <row r="1205" spans="1:7" x14ac:dyDescent="0.15">
      <c r="A1205" s="16" t="s">
        <v>3784</v>
      </c>
      <c r="B1205" t="s">
        <v>3722</v>
      </c>
      <c r="C1205" t="s">
        <v>3785</v>
      </c>
      <c r="D1205" t="s">
        <v>6674</v>
      </c>
      <c r="E1205" s="18">
        <v>28221</v>
      </c>
      <c r="F1205" t="s">
        <v>3723</v>
      </c>
      <c r="G1205" t="s">
        <v>3786</v>
      </c>
    </row>
    <row r="1206" spans="1:7" x14ac:dyDescent="0.15">
      <c r="A1206" s="16" t="s">
        <v>3787</v>
      </c>
      <c r="B1206" t="s">
        <v>3722</v>
      </c>
      <c r="C1206" t="s">
        <v>3788</v>
      </c>
      <c r="D1206" t="s">
        <v>6675</v>
      </c>
      <c r="E1206" s="18">
        <v>28222</v>
      </c>
      <c r="F1206" t="s">
        <v>3723</v>
      </c>
      <c r="G1206" t="s">
        <v>3789</v>
      </c>
    </row>
    <row r="1207" spans="1:7" x14ac:dyDescent="0.15">
      <c r="A1207" s="16" t="s">
        <v>3790</v>
      </c>
      <c r="B1207" t="s">
        <v>3722</v>
      </c>
      <c r="C1207" t="s">
        <v>3791</v>
      </c>
      <c r="D1207" t="s">
        <v>6676</v>
      </c>
      <c r="E1207" s="18">
        <v>28223</v>
      </c>
      <c r="F1207" t="s">
        <v>3723</v>
      </c>
      <c r="G1207" t="s">
        <v>3792</v>
      </c>
    </row>
    <row r="1208" spans="1:7" x14ac:dyDescent="0.15">
      <c r="A1208" s="16" t="s">
        <v>3793</v>
      </c>
      <c r="B1208" t="s">
        <v>3722</v>
      </c>
      <c r="C1208" t="s">
        <v>3794</v>
      </c>
      <c r="D1208" t="s">
        <v>6677</v>
      </c>
      <c r="E1208" s="18">
        <v>28224</v>
      </c>
      <c r="F1208" t="s">
        <v>3723</v>
      </c>
      <c r="G1208" t="s">
        <v>3795</v>
      </c>
    </row>
    <row r="1209" spans="1:7" x14ac:dyDescent="0.15">
      <c r="A1209" s="16" t="s">
        <v>3796</v>
      </c>
      <c r="B1209" t="s">
        <v>3722</v>
      </c>
      <c r="C1209" t="s">
        <v>3797</v>
      </c>
      <c r="D1209" t="s">
        <v>6678</v>
      </c>
      <c r="E1209" s="18">
        <v>28225</v>
      </c>
      <c r="F1209" t="s">
        <v>3723</v>
      </c>
      <c r="G1209" t="s">
        <v>3798</v>
      </c>
    </row>
    <row r="1210" spans="1:7" x14ac:dyDescent="0.15">
      <c r="A1210" s="16" t="s">
        <v>3799</v>
      </c>
      <c r="B1210" t="s">
        <v>3722</v>
      </c>
      <c r="C1210" t="s">
        <v>3800</v>
      </c>
      <c r="D1210" t="s">
        <v>6679</v>
      </c>
      <c r="E1210" s="18">
        <v>28226</v>
      </c>
      <c r="F1210" t="s">
        <v>3723</v>
      </c>
      <c r="G1210" t="s">
        <v>3801</v>
      </c>
    </row>
    <row r="1211" spans="1:7" x14ac:dyDescent="0.15">
      <c r="A1211" s="16" t="s">
        <v>3802</v>
      </c>
      <c r="B1211" t="s">
        <v>3722</v>
      </c>
      <c r="C1211" t="s">
        <v>3803</v>
      </c>
      <c r="D1211" t="s">
        <v>6680</v>
      </c>
      <c r="E1211" s="18">
        <v>28227</v>
      </c>
      <c r="F1211" t="s">
        <v>3723</v>
      </c>
      <c r="G1211" t="s">
        <v>3804</v>
      </c>
    </row>
    <row r="1212" spans="1:7" x14ac:dyDescent="0.15">
      <c r="A1212" s="16" t="s">
        <v>3805</v>
      </c>
      <c r="B1212" t="s">
        <v>3722</v>
      </c>
      <c r="C1212" t="s">
        <v>3806</v>
      </c>
      <c r="D1212" t="s">
        <v>6681</v>
      </c>
      <c r="E1212" s="18">
        <v>28228</v>
      </c>
      <c r="F1212" t="s">
        <v>3723</v>
      </c>
      <c r="G1212" t="s">
        <v>3807</v>
      </c>
    </row>
    <row r="1213" spans="1:7" x14ac:dyDescent="0.15">
      <c r="A1213" s="16" t="s">
        <v>3808</v>
      </c>
      <c r="B1213" t="s">
        <v>3722</v>
      </c>
      <c r="C1213" t="s">
        <v>3809</v>
      </c>
      <c r="D1213" t="s">
        <v>6682</v>
      </c>
      <c r="E1213" s="18">
        <v>28229</v>
      </c>
      <c r="F1213" t="s">
        <v>3723</v>
      </c>
      <c r="G1213" t="s">
        <v>3810</v>
      </c>
    </row>
    <row r="1214" spans="1:7" x14ac:dyDescent="0.15">
      <c r="A1214" s="16" t="s">
        <v>3811</v>
      </c>
      <c r="B1214" t="s">
        <v>3722</v>
      </c>
      <c r="C1214" t="s">
        <v>3812</v>
      </c>
      <c r="D1214" t="s">
        <v>6683</v>
      </c>
      <c r="E1214" s="18">
        <v>28301</v>
      </c>
      <c r="F1214" t="s">
        <v>3723</v>
      </c>
      <c r="G1214" t="s">
        <v>3813</v>
      </c>
    </row>
    <row r="1215" spans="1:7" x14ac:dyDescent="0.15">
      <c r="A1215" s="16" t="s">
        <v>3814</v>
      </c>
      <c r="B1215" t="s">
        <v>3722</v>
      </c>
      <c r="C1215" t="s">
        <v>3815</v>
      </c>
      <c r="D1215" t="s">
        <v>6684</v>
      </c>
      <c r="E1215" s="18">
        <v>28365</v>
      </c>
      <c r="F1215" t="s">
        <v>3723</v>
      </c>
      <c r="G1215" t="s">
        <v>3816</v>
      </c>
    </row>
    <row r="1216" spans="1:7" x14ac:dyDescent="0.15">
      <c r="A1216" s="16" t="s">
        <v>3817</v>
      </c>
      <c r="B1216" t="s">
        <v>3722</v>
      </c>
      <c r="C1216" t="s">
        <v>3818</v>
      </c>
      <c r="D1216" t="s">
        <v>6685</v>
      </c>
      <c r="E1216" s="18">
        <v>28381</v>
      </c>
      <c r="F1216" t="s">
        <v>3723</v>
      </c>
      <c r="G1216" t="s">
        <v>3819</v>
      </c>
    </row>
    <row r="1217" spans="1:7" x14ac:dyDescent="0.15">
      <c r="A1217" s="16" t="s">
        <v>3820</v>
      </c>
      <c r="B1217" t="s">
        <v>3722</v>
      </c>
      <c r="C1217" t="s">
        <v>3821</v>
      </c>
      <c r="D1217" t="s">
        <v>6686</v>
      </c>
      <c r="E1217" s="18">
        <v>28382</v>
      </c>
      <c r="F1217" t="s">
        <v>3723</v>
      </c>
      <c r="G1217" t="s">
        <v>3822</v>
      </c>
    </row>
    <row r="1218" spans="1:7" x14ac:dyDescent="0.15">
      <c r="A1218" s="16" t="s">
        <v>3823</v>
      </c>
      <c r="B1218" t="s">
        <v>3722</v>
      </c>
      <c r="C1218" t="s">
        <v>3824</v>
      </c>
      <c r="D1218" t="s">
        <v>6687</v>
      </c>
      <c r="E1218" s="18">
        <v>28442</v>
      </c>
      <c r="F1218" t="s">
        <v>3723</v>
      </c>
      <c r="G1218" t="s">
        <v>3825</v>
      </c>
    </row>
    <row r="1219" spans="1:7" x14ac:dyDescent="0.15">
      <c r="A1219" s="16" t="s">
        <v>3826</v>
      </c>
      <c r="B1219" t="s">
        <v>3722</v>
      </c>
      <c r="C1219" t="s">
        <v>3827</v>
      </c>
      <c r="D1219" t="s">
        <v>6688</v>
      </c>
      <c r="E1219" s="18">
        <v>28443</v>
      </c>
      <c r="F1219" t="s">
        <v>3723</v>
      </c>
      <c r="G1219" t="s">
        <v>3828</v>
      </c>
    </row>
    <row r="1220" spans="1:7" x14ac:dyDescent="0.15">
      <c r="A1220" s="16" t="s">
        <v>3829</v>
      </c>
      <c r="B1220" t="s">
        <v>3722</v>
      </c>
      <c r="C1220" t="s">
        <v>3830</v>
      </c>
      <c r="D1220" t="s">
        <v>6689</v>
      </c>
      <c r="E1220" s="18">
        <v>28446</v>
      </c>
      <c r="F1220" t="s">
        <v>3723</v>
      </c>
      <c r="G1220" t="s">
        <v>491</v>
      </c>
    </row>
    <row r="1221" spans="1:7" x14ac:dyDescent="0.15">
      <c r="A1221" s="16" t="s">
        <v>3831</v>
      </c>
      <c r="B1221" t="s">
        <v>3722</v>
      </c>
      <c r="C1221" t="s">
        <v>3713</v>
      </c>
      <c r="D1221" t="s">
        <v>6690</v>
      </c>
      <c r="E1221" s="18">
        <v>28464</v>
      </c>
      <c r="F1221" t="s">
        <v>3723</v>
      </c>
      <c r="G1221" t="s">
        <v>3714</v>
      </c>
    </row>
    <row r="1222" spans="1:7" x14ac:dyDescent="0.15">
      <c r="A1222" s="16" t="s">
        <v>3832</v>
      </c>
      <c r="B1222" t="s">
        <v>3722</v>
      </c>
      <c r="C1222" t="s">
        <v>3833</v>
      </c>
      <c r="D1222" t="s">
        <v>6691</v>
      </c>
      <c r="E1222" s="18">
        <v>28481</v>
      </c>
      <c r="F1222" t="s">
        <v>3723</v>
      </c>
      <c r="G1222" t="s">
        <v>3834</v>
      </c>
    </row>
    <row r="1223" spans="1:7" x14ac:dyDescent="0.15">
      <c r="A1223" s="16" t="s">
        <v>3835</v>
      </c>
      <c r="B1223" t="s">
        <v>3722</v>
      </c>
      <c r="C1223" t="s">
        <v>3836</v>
      </c>
      <c r="D1223" t="s">
        <v>6692</v>
      </c>
      <c r="E1223" s="18">
        <v>28501</v>
      </c>
      <c r="F1223" t="s">
        <v>3723</v>
      </c>
      <c r="G1223" t="s">
        <v>3837</v>
      </c>
    </row>
    <row r="1224" spans="1:7" x14ac:dyDescent="0.15">
      <c r="A1224" s="16" t="s">
        <v>3838</v>
      </c>
      <c r="B1224" t="s">
        <v>3722</v>
      </c>
      <c r="C1224" t="s">
        <v>3839</v>
      </c>
      <c r="D1224" t="s">
        <v>6693</v>
      </c>
      <c r="E1224" s="18">
        <v>28585</v>
      </c>
      <c r="F1224" t="s">
        <v>3723</v>
      </c>
      <c r="G1224" t="s">
        <v>3840</v>
      </c>
    </row>
    <row r="1225" spans="1:7" x14ac:dyDescent="0.15">
      <c r="A1225" s="16" t="s">
        <v>3841</v>
      </c>
      <c r="B1225" t="s">
        <v>3722</v>
      </c>
      <c r="C1225" t="s">
        <v>3842</v>
      </c>
      <c r="D1225" t="s">
        <v>6694</v>
      </c>
      <c r="E1225" s="18">
        <v>28586</v>
      </c>
      <c r="F1225" t="s">
        <v>3723</v>
      </c>
      <c r="G1225" t="s">
        <v>3843</v>
      </c>
    </row>
    <row r="1226" spans="1:7" x14ac:dyDescent="0.15">
      <c r="A1226" s="16" t="s">
        <v>3844</v>
      </c>
      <c r="B1226" t="s">
        <v>3845</v>
      </c>
      <c r="E1226" s="18">
        <v>29000</v>
      </c>
      <c r="F1226" t="s">
        <v>3846</v>
      </c>
    </row>
    <row r="1227" spans="1:7" x14ac:dyDescent="0.15">
      <c r="A1227" s="16" t="s">
        <v>3847</v>
      </c>
      <c r="B1227" t="s">
        <v>3845</v>
      </c>
      <c r="C1227" t="s">
        <v>3848</v>
      </c>
      <c r="D1227" t="s">
        <v>6695</v>
      </c>
      <c r="E1227" s="18">
        <v>29201</v>
      </c>
      <c r="F1227" t="s">
        <v>3846</v>
      </c>
      <c r="G1227" t="s">
        <v>3849</v>
      </c>
    </row>
    <row r="1228" spans="1:7" x14ac:dyDescent="0.15">
      <c r="A1228" s="16" t="s">
        <v>3850</v>
      </c>
      <c r="B1228" t="s">
        <v>3845</v>
      </c>
      <c r="C1228" t="s">
        <v>3851</v>
      </c>
      <c r="D1228" t="s">
        <v>6696</v>
      </c>
      <c r="E1228" s="18">
        <v>29202</v>
      </c>
      <c r="F1228" t="s">
        <v>3846</v>
      </c>
      <c r="G1228" t="s">
        <v>3852</v>
      </c>
    </row>
    <row r="1229" spans="1:7" x14ac:dyDescent="0.15">
      <c r="A1229" s="16" t="s">
        <v>3853</v>
      </c>
      <c r="B1229" t="s">
        <v>3845</v>
      </c>
      <c r="C1229" t="s">
        <v>3854</v>
      </c>
      <c r="D1229" t="s">
        <v>6697</v>
      </c>
      <c r="E1229" s="18">
        <v>29203</v>
      </c>
      <c r="F1229" t="s">
        <v>3846</v>
      </c>
      <c r="G1229" t="s">
        <v>3855</v>
      </c>
    </row>
    <row r="1230" spans="1:7" x14ac:dyDescent="0.15">
      <c r="A1230" s="16" t="s">
        <v>3856</v>
      </c>
      <c r="B1230" t="s">
        <v>3845</v>
      </c>
      <c r="C1230" t="s">
        <v>3857</v>
      </c>
      <c r="D1230" t="s">
        <v>6698</v>
      </c>
      <c r="E1230" s="18">
        <v>29204</v>
      </c>
      <c r="F1230" t="s">
        <v>3846</v>
      </c>
      <c r="G1230" t="s">
        <v>3858</v>
      </c>
    </row>
    <row r="1231" spans="1:7" x14ac:dyDescent="0.15">
      <c r="A1231" s="16" t="s">
        <v>3859</v>
      </c>
      <c r="B1231" t="s">
        <v>3845</v>
      </c>
      <c r="C1231" t="s">
        <v>3860</v>
      </c>
      <c r="D1231" t="s">
        <v>6699</v>
      </c>
      <c r="E1231" s="18">
        <v>29205</v>
      </c>
      <c r="F1231" t="s">
        <v>3846</v>
      </c>
      <c r="G1231" t="s">
        <v>3861</v>
      </c>
    </row>
    <row r="1232" spans="1:7" x14ac:dyDescent="0.15">
      <c r="A1232" s="16" t="s">
        <v>3862</v>
      </c>
      <c r="B1232" t="s">
        <v>3845</v>
      </c>
      <c r="C1232" t="s">
        <v>3863</v>
      </c>
      <c r="D1232" t="s">
        <v>6700</v>
      </c>
      <c r="E1232" s="18">
        <v>29206</v>
      </c>
      <c r="F1232" t="s">
        <v>3846</v>
      </c>
      <c r="G1232" t="s">
        <v>3864</v>
      </c>
    </row>
    <row r="1233" spans="1:7" x14ac:dyDescent="0.15">
      <c r="A1233" s="16" t="s">
        <v>3865</v>
      </c>
      <c r="B1233" t="s">
        <v>3845</v>
      </c>
      <c r="C1233" t="s">
        <v>3866</v>
      </c>
      <c r="D1233" t="s">
        <v>6701</v>
      </c>
      <c r="E1233" s="18">
        <v>29207</v>
      </c>
      <c r="F1233" t="s">
        <v>3846</v>
      </c>
      <c r="G1233" t="s">
        <v>3867</v>
      </c>
    </row>
    <row r="1234" spans="1:7" x14ac:dyDescent="0.15">
      <c r="A1234" s="16" t="s">
        <v>3868</v>
      </c>
      <c r="B1234" t="s">
        <v>3845</v>
      </c>
      <c r="C1234" t="s">
        <v>3869</v>
      </c>
      <c r="D1234" t="s">
        <v>6702</v>
      </c>
      <c r="E1234" s="18">
        <v>29208</v>
      </c>
      <c r="F1234" t="s">
        <v>3846</v>
      </c>
      <c r="G1234" t="s">
        <v>3870</v>
      </c>
    </row>
    <row r="1235" spans="1:7" x14ac:dyDescent="0.15">
      <c r="A1235" s="16" t="s">
        <v>3871</v>
      </c>
      <c r="B1235" t="s">
        <v>3845</v>
      </c>
      <c r="C1235" t="s">
        <v>3872</v>
      </c>
      <c r="D1235" t="s">
        <v>6703</v>
      </c>
      <c r="E1235" s="18">
        <v>29209</v>
      </c>
      <c r="F1235" t="s">
        <v>3846</v>
      </c>
      <c r="G1235" t="s">
        <v>3873</v>
      </c>
    </row>
    <row r="1236" spans="1:7" x14ac:dyDescent="0.15">
      <c r="A1236" s="16" t="s">
        <v>3874</v>
      </c>
      <c r="B1236" t="s">
        <v>3845</v>
      </c>
      <c r="C1236" t="s">
        <v>3875</v>
      </c>
      <c r="D1236" t="s">
        <v>6704</v>
      </c>
      <c r="E1236" s="18">
        <v>29210</v>
      </c>
      <c r="F1236" t="s">
        <v>3846</v>
      </c>
      <c r="G1236" t="s">
        <v>3876</v>
      </c>
    </row>
    <row r="1237" spans="1:7" x14ac:dyDescent="0.15">
      <c r="A1237" s="16" t="s">
        <v>3877</v>
      </c>
      <c r="B1237" t="s">
        <v>3845</v>
      </c>
      <c r="C1237" t="s">
        <v>3878</v>
      </c>
      <c r="D1237" t="s">
        <v>6705</v>
      </c>
      <c r="E1237" s="18">
        <v>29211</v>
      </c>
      <c r="F1237" t="s">
        <v>3846</v>
      </c>
      <c r="G1237" t="s">
        <v>3879</v>
      </c>
    </row>
    <row r="1238" spans="1:7" x14ac:dyDescent="0.15">
      <c r="A1238" s="16" t="s">
        <v>3880</v>
      </c>
      <c r="B1238" t="s">
        <v>3845</v>
      </c>
      <c r="C1238" t="s">
        <v>3881</v>
      </c>
      <c r="D1238" t="s">
        <v>6706</v>
      </c>
      <c r="E1238" s="18">
        <v>29212</v>
      </c>
      <c r="F1238" t="s">
        <v>3846</v>
      </c>
      <c r="G1238" t="s">
        <v>3882</v>
      </c>
    </row>
    <row r="1239" spans="1:7" x14ac:dyDescent="0.15">
      <c r="A1239" s="16" t="s">
        <v>3883</v>
      </c>
      <c r="B1239" t="s">
        <v>3845</v>
      </c>
      <c r="C1239" t="s">
        <v>3884</v>
      </c>
      <c r="D1239" t="s">
        <v>6707</v>
      </c>
      <c r="E1239" s="18">
        <v>29322</v>
      </c>
      <c r="F1239" t="s">
        <v>3846</v>
      </c>
      <c r="G1239" t="s">
        <v>3885</v>
      </c>
    </row>
    <row r="1240" spans="1:7" x14ac:dyDescent="0.15">
      <c r="A1240" s="16" t="s">
        <v>3886</v>
      </c>
      <c r="B1240" t="s">
        <v>3845</v>
      </c>
      <c r="C1240" t="s">
        <v>3887</v>
      </c>
      <c r="D1240" t="s">
        <v>6708</v>
      </c>
      <c r="E1240" s="18">
        <v>29342</v>
      </c>
      <c r="F1240" t="s">
        <v>3846</v>
      </c>
      <c r="G1240" t="s">
        <v>3888</v>
      </c>
    </row>
    <row r="1241" spans="1:7" x14ac:dyDescent="0.15">
      <c r="A1241" s="16" t="s">
        <v>3889</v>
      </c>
      <c r="B1241" t="s">
        <v>3845</v>
      </c>
      <c r="C1241" t="s">
        <v>3890</v>
      </c>
      <c r="D1241" t="s">
        <v>6709</v>
      </c>
      <c r="E1241" s="18">
        <v>29343</v>
      </c>
      <c r="F1241" t="s">
        <v>3846</v>
      </c>
      <c r="G1241" t="s">
        <v>3891</v>
      </c>
    </row>
    <row r="1242" spans="1:7" x14ac:dyDescent="0.15">
      <c r="A1242" s="16" t="s">
        <v>3892</v>
      </c>
      <c r="B1242" t="s">
        <v>3845</v>
      </c>
      <c r="C1242" t="s">
        <v>3893</v>
      </c>
      <c r="D1242" t="s">
        <v>6710</v>
      </c>
      <c r="E1242" s="18">
        <v>29344</v>
      </c>
      <c r="F1242" t="s">
        <v>3846</v>
      </c>
      <c r="G1242" t="s">
        <v>3894</v>
      </c>
    </row>
    <row r="1243" spans="1:7" x14ac:dyDescent="0.15">
      <c r="A1243" s="16" t="s">
        <v>3895</v>
      </c>
      <c r="B1243" t="s">
        <v>3845</v>
      </c>
      <c r="C1243" t="s">
        <v>3896</v>
      </c>
      <c r="D1243" t="s">
        <v>6711</v>
      </c>
      <c r="E1243" s="18">
        <v>29345</v>
      </c>
      <c r="F1243" t="s">
        <v>3846</v>
      </c>
      <c r="G1243" t="s">
        <v>3897</v>
      </c>
    </row>
    <row r="1244" spans="1:7" x14ac:dyDescent="0.15">
      <c r="A1244" s="16" t="s">
        <v>3898</v>
      </c>
      <c r="B1244" t="s">
        <v>3845</v>
      </c>
      <c r="C1244" t="s">
        <v>1248</v>
      </c>
      <c r="D1244" t="s">
        <v>6712</v>
      </c>
      <c r="E1244" s="18">
        <v>29361</v>
      </c>
      <c r="F1244" t="s">
        <v>3846</v>
      </c>
      <c r="G1244" t="s">
        <v>3899</v>
      </c>
    </row>
    <row r="1245" spans="1:7" x14ac:dyDescent="0.15">
      <c r="A1245" s="16" t="s">
        <v>3900</v>
      </c>
      <c r="B1245" t="s">
        <v>3845</v>
      </c>
      <c r="C1245" t="s">
        <v>3901</v>
      </c>
      <c r="D1245" t="s">
        <v>6713</v>
      </c>
      <c r="E1245" s="18">
        <v>29362</v>
      </c>
      <c r="F1245" t="s">
        <v>3846</v>
      </c>
      <c r="G1245" t="s">
        <v>3902</v>
      </c>
    </row>
    <row r="1246" spans="1:7" x14ac:dyDescent="0.15">
      <c r="A1246" s="16" t="s">
        <v>3903</v>
      </c>
      <c r="B1246" t="s">
        <v>3845</v>
      </c>
      <c r="C1246" t="s">
        <v>3904</v>
      </c>
      <c r="D1246" t="s">
        <v>6714</v>
      </c>
      <c r="E1246" s="18">
        <v>29363</v>
      </c>
      <c r="F1246" t="s">
        <v>3846</v>
      </c>
      <c r="G1246" t="s">
        <v>3905</v>
      </c>
    </row>
    <row r="1247" spans="1:7" x14ac:dyDescent="0.15">
      <c r="A1247" s="16" t="s">
        <v>3906</v>
      </c>
      <c r="B1247" t="s">
        <v>3845</v>
      </c>
      <c r="C1247" t="s">
        <v>3907</v>
      </c>
      <c r="D1247" t="s">
        <v>6715</v>
      </c>
      <c r="E1247" s="18">
        <v>29385</v>
      </c>
      <c r="F1247" t="s">
        <v>3846</v>
      </c>
      <c r="G1247" t="s">
        <v>3908</v>
      </c>
    </row>
    <row r="1248" spans="1:7" x14ac:dyDescent="0.15">
      <c r="A1248" s="16" t="s">
        <v>3909</v>
      </c>
      <c r="B1248" t="s">
        <v>3845</v>
      </c>
      <c r="C1248" t="s">
        <v>3910</v>
      </c>
      <c r="D1248" t="s">
        <v>6716</v>
      </c>
      <c r="E1248" s="18">
        <v>29386</v>
      </c>
      <c r="F1248" t="s">
        <v>3846</v>
      </c>
      <c r="G1248" t="s">
        <v>3911</v>
      </c>
    </row>
    <row r="1249" spans="1:7" x14ac:dyDescent="0.15">
      <c r="A1249" s="16" t="s">
        <v>3912</v>
      </c>
      <c r="B1249" t="s">
        <v>3845</v>
      </c>
      <c r="C1249" t="s">
        <v>3913</v>
      </c>
      <c r="D1249" t="s">
        <v>6717</v>
      </c>
      <c r="E1249" s="18">
        <v>29401</v>
      </c>
      <c r="F1249" t="s">
        <v>3846</v>
      </c>
      <c r="G1249" t="s">
        <v>3914</v>
      </c>
    </row>
    <row r="1250" spans="1:7" x14ac:dyDescent="0.15">
      <c r="A1250" s="16" t="s">
        <v>3915</v>
      </c>
      <c r="B1250" t="s">
        <v>3845</v>
      </c>
      <c r="C1250" t="s">
        <v>3916</v>
      </c>
      <c r="D1250" t="s">
        <v>6718</v>
      </c>
      <c r="E1250" s="18">
        <v>29402</v>
      </c>
      <c r="F1250" t="s">
        <v>3846</v>
      </c>
      <c r="G1250" t="s">
        <v>3917</v>
      </c>
    </row>
    <row r="1251" spans="1:7" x14ac:dyDescent="0.15">
      <c r="A1251" s="16" t="s">
        <v>3918</v>
      </c>
      <c r="B1251" t="s">
        <v>3845</v>
      </c>
      <c r="C1251" t="s">
        <v>3919</v>
      </c>
      <c r="D1251" t="s">
        <v>6719</v>
      </c>
      <c r="E1251" s="18">
        <v>29424</v>
      </c>
      <c r="F1251" t="s">
        <v>3846</v>
      </c>
      <c r="G1251" t="s">
        <v>3920</v>
      </c>
    </row>
    <row r="1252" spans="1:7" x14ac:dyDescent="0.15">
      <c r="A1252" s="16" t="s">
        <v>3921</v>
      </c>
      <c r="B1252" t="s">
        <v>3845</v>
      </c>
      <c r="C1252" t="s">
        <v>3922</v>
      </c>
      <c r="D1252" t="s">
        <v>6720</v>
      </c>
      <c r="E1252" s="18">
        <v>29425</v>
      </c>
      <c r="F1252" t="s">
        <v>3846</v>
      </c>
      <c r="G1252" t="s">
        <v>3923</v>
      </c>
    </row>
    <row r="1253" spans="1:7" x14ac:dyDescent="0.15">
      <c r="A1253" s="16" t="s">
        <v>3924</v>
      </c>
      <c r="B1253" t="s">
        <v>3845</v>
      </c>
      <c r="C1253" t="s">
        <v>3925</v>
      </c>
      <c r="D1253" t="s">
        <v>6721</v>
      </c>
      <c r="E1253" s="18">
        <v>29426</v>
      </c>
      <c r="F1253" t="s">
        <v>3846</v>
      </c>
      <c r="G1253" t="s">
        <v>3926</v>
      </c>
    </row>
    <row r="1254" spans="1:7" x14ac:dyDescent="0.15">
      <c r="A1254" s="16" t="s">
        <v>3927</v>
      </c>
      <c r="B1254" t="s">
        <v>3845</v>
      </c>
      <c r="C1254" t="s">
        <v>3928</v>
      </c>
      <c r="D1254" t="s">
        <v>6722</v>
      </c>
      <c r="E1254" s="18">
        <v>29427</v>
      </c>
      <c r="F1254" t="s">
        <v>3846</v>
      </c>
      <c r="G1254" t="s">
        <v>3929</v>
      </c>
    </row>
    <row r="1255" spans="1:7" x14ac:dyDescent="0.15">
      <c r="A1255" s="16" t="s">
        <v>3930</v>
      </c>
      <c r="B1255" t="s">
        <v>3845</v>
      </c>
      <c r="C1255" t="s">
        <v>3931</v>
      </c>
      <c r="D1255" t="s">
        <v>6723</v>
      </c>
      <c r="E1255" s="18">
        <v>29441</v>
      </c>
      <c r="F1255" t="s">
        <v>3846</v>
      </c>
      <c r="G1255" t="s">
        <v>3932</v>
      </c>
    </row>
    <row r="1256" spans="1:7" x14ac:dyDescent="0.15">
      <c r="A1256" s="16" t="s">
        <v>3933</v>
      </c>
      <c r="B1256" t="s">
        <v>3845</v>
      </c>
      <c r="C1256" t="s">
        <v>3934</v>
      </c>
      <c r="D1256" t="s">
        <v>6724</v>
      </c>
      <c r="E1256" s="18">
        <v>29442</v>
      </c>
      <c r="F1256" t="s">
        <v>3846</v>
      </c>
      <c r="G1256" t="s">
        <v>3935</v>
      </c>
    </row>
    <row r="1257" spans="1:7" x14ac:dyDescent="0.15">
      <c r="A1257" s="16" t="s">
        <v>3936</v>
      </c>
      <c r="B1257" t="s">
        <v>3845</v>
      </c>
      <c r="C1257" t="s">
        <v>3937</v>
      </c>
      <c r="D1257" t="s">
        <v>6725</v>
      </c>
      <c r="E1257" s="18">
        <v>29443</v>
      </c>
      <c r="F1257" t="s">
        <v>3846</v>
      </c>
      <c r="G1257" t="s">
        <v>3938</v>
      </c>
    </row>
    <row r="1258" spans="1:7" x14ac:dyDescent="0.15">
      <c r="A1258" s="16" t="s">
        <v>3939</v>
      </c>
      <c r="B1258" t="s">
        <v>3845</v>
      </c>
      <c r="C1258" t="s">
        <v>3940</v>
      </c>
      <c r="D1258" t="s">
        <v>6726</v>
      </c>
      <c r="E1258" s="18">
        <v>29444</v>
      </c>
      <c r="F1258" t="s">
        <v>3846</v>
      </c>
      <c r="G1258" t="s">
        <v>3941</v>
      </c>
    </row>
    <row r="1259" spans="1:7" x14ac:dyDescent="0.15">
      <c r="A1259" s="16" t="s">
        <v>3942</v>
      </c>
      <c r="B1259" t="s">
        <v>3845</v>
      </c>
      <c r="C1259" t="s">
        <v>3943</v>
      </c>
      <c r="D1259" t="s">
        <v>6727</v>
      </c>
      <c r="E1259" s="18">
        <v>29446</v>
      </c>
      <c r="F1259" t="s">
        <v>3846</v>
      </c>
      <c r="G1259" t="s">
        <v>3944</v>
      </c>
    </row>
    <row r="1260" spans="1:7" x14ac:dyDescent="0.15">
      <c r="A1260" s="16" t="s">
        <v>3945</v>
      </c>
      <c r="B1260" t="s">
        <v>3845</v>
      </c>
      <c r="C1260" t="s">
        <v>3946</v>
      </c>
      <c r="D1260" t="s">
        <v>6728</v>
      </c>
      <c r="E1260" s="18">
        <v>29447</v>
      </c>
      <c r="F1260" t="s">
        <v>3846</v>
      </c>
      <c r="G1260" t="s">
        <v>3947</v>
      </c>
    </row>
    <row r="1261" spans="1:7" x14ac:dyDescent="0.15">
      <c r="A1261" s="16" t="s">
        <v>3948</v>
      </c>
      <c r="B1261" t="s">
        <v>3845</v>
      </c>
      <c r="C1261" t="s">
        <v>3949</v>
      </c>
      <c r="D1261" t="s">
        <v>6729</v>
      </c>
      <c r="E1261" s="18">
        <v>29449</v>
      </c>
      <c r="F1261" t="s">
        <v>3846</v>
      </c>
      <c r="G1261" t="s">
        <v>3950</v>
      </c>
    </row>
    <row r="1262" spans="1:7" x14ac:dyDescent="0.15">
      <c r="A1262" s="16" t="s">
        <v>3951</v>
      </c>
      <c r="B1262" t="s">
        <v>3845</v>
      </c>
      <c r="C1262" t="s">
        <v>3952</v>
      </c>
      <c r="D1262" t="s">
        <v>6730</v>
      </c>
      <c r="E1262" s="18">
        <v>29450</v>
      </c>
      <c r="F1262" t="s">
        <v>3846</v>
      </c>
      <c r="G1262" t="s">
        <v>3953</v>
      </c>
    </row>
    <row r="1263" spans="1:7" x14ac:dyDescent="0.15">
      <c r="A1263" s="16" t="s">
        <v>3954</v>
      </c>
      <c r="B1263" t="s">
        <v>3845</v>
      </c>
      <c r="C1263" t="s">
        <v>3955</v>
      </c>
      <c r="D1263" t="s">
        <v>6731</v>
      </c>
      <c r="E1263" s="18">
        <v>29451</v>
      </c>
      <c r="F1263" t="s">
        <v>3846</v>
      </c>
      <c r="G1263" t="s">
        <v>3956</v>
      </c>
    </row>
    <row r="1264" spans="1:7" x14ac:dyDescent="0.15">
      <c r="A1264" s="16" t="s">
        <v>3957</v>
      </c>
      <c r="B1264" t="s">
        <v>3845</v>
      </c>
      <c r="C1264" t="s">
        <v>2804</v>
      </c>
      <c r="D1264" t="s">
        <v>6732</v>
      </c>
      <c r="E1264" s="18">
        <v>29452</v>
      </c>
      <c r="F1264" t="s">
        <v>3846</v>
      </c>
      <c r="G1264" t="s">
        <v>2805</v>
      </c>
    </row>
    <row r="1265" spans="1:7" x14ac:dyDescent="0.15">
      <c r="A1265" s="16" t="s">
        <v>3958</v>
      </c>
      <c r="B1265" t="s">
        <v>3845</v>
      </c>
      <c r="C1265" t="s">
        <v>3959</v>
      </c>
      <c r="D1265" t="s">
        <v>6733</v>
      </c>
      <c r="E1265" s="18">
        <v>29453</v>
      </c>
      <c r="F1265" t="s">
        <v>3846</v>
      </c>
      <c r="G1265" t="s">
        <v>3960</v>
      </c>
    </row>
    <row r="1266" spans="1:7" x14ac:dyDescent="0.15">
      <c r="A1266" s="16" t="s">
        <v>3961</v>
      </c>
      <c r="B1266" t="s">
        <v>3962</v>
      </c>
      <c r="E1266" s="18">
        <v>30000</v>
      </c>
      <c r="F1266" t="s">
        <v>3963</v>
      </c>
    </row>
    <row r="1267" spans="1:7" x14ac:dyDescent="0.15">
      <c r="A1267" s="16" t="s">
        <v>3964</v>
      </c>
      <c r="B1267" t="s">
        <v>3962</v>
      </c>
      <c r="C1267" t="s">
        <v>3965</v>
      </c>
      <c r="D1267" t="s">
        <v>6734</v>
      </c>
      <c r="E1267" s="18">
        <v>30201</v>
      </c>
      <c r="F1267" t="s">
        <v>3963</v>
      </c>
      <c r="G1267" t="s">
        <v>3966</v>
      </c>
    </row>
    <row r="1268" spans="1:7" x14ac:dyDescent="0.15">
      <c r="A1268" s="16" t="s">
        <v>3967</v>
      </c>
      <c r="B1268" t="s">
        <v>3962</v>
      </c>
      <c r="C1268" t="s">
        <v>3968</v>
      </c>
      <c r="D1268" t="s">
        <v>6735</v>
      </c>
      <c r="E1268" s="18">
        <v>30202</v>
      </c>
      <c r="F1268" t="s">
        <v>3963</v>
      </c>
      <c r="G1268" t="s">
        <v>3969</v>
      </c>
    </row>
    <row r="1269" spans="1:7" x14ac:dyDescent="0.15">
      <c r="A1269" s="16" t="s">
        <v>3970</v>
      </c>
      <c r="B1269" t="s">
        <v>3962</v>
      </c>
      <c r="C1269" t="s">
        <v>3971</v>
      </c>
      <c r="D1269" t="s">
        <v>6736</v>
      </c>
      <c r="E1269" s="18">
        <v>30203</v>
      </c>
      <c r="F1269" t="s">
        <v>3963</v>
      </c>
      <c r="G1269" t="s">
        <v>3972</v>
      </c>
    </row>
    <row r="1270" spans="1:7" x14ac:dyDescent="0.15">
      <c r="A1270" s="16" t="s">
        <v>3973</v>
      </c>
      <c r="B1270" t="s">
        <v>3962</v>
      </c>
      <c r="C1270" t="s">
        <v>3974</v>
      </c>
      <c r="D1270" t="s">
        <v>6737</v>
      </c>
      <c r="E1270" s="18">
        <v>30204</v>
      </c>
      <c r="F1270" t="s">
        <v>3963</v>
      </c>
      <c r="G1270" t="s">
        <v>3975</v>
      </c>
    </row>
    <row r="1271" spans="1:7" x14ac:dyDescent="0.15">
      <c r="A1271" s="16" t="s">
        <v>3976</v>
      </c>
      <c r="B1271" t="s">
        <v>3962</v>
      </c>
      <c r="C1271" t="s">
        <v>3977</v>
      </c>
      <c r="D1271" t="s">
        <v>6738</v>
      </c>
      <c r="E1271" s="18">
        <v>30205</v>
      </c>
      <c r="F1271" t="s">
        <v>3963</v>
      </c>
      <c r="G1271" t="s">
        <v>3978</v>
      </c>
    </row>
    <row r="1272" spans="1:7" x14ac:dyDescent="0.15">
      <c r="A1272" s="16" t="s">
        <v>3979</v>
      </c>
      <c r="B1272" t="s">
        <v>3962</v>
      </c>
      <c r="C1272" t="s">
        <v>3980</v>
      </c>
      <c r="D1272" t="s">
        <v>6739</v>
      </c>
      <c r="E1272" s="18">
        <v>30206</v>
      </c>
      <c r="F1272" t="s">
        <v>3963</v>
      </c>
      <c r="G1272" t="s">
        <v>3981</v>
      </c>
    </row>
    <row r="1273" spans="1:7" x14ac:dyDescent="0.15">
      <c r="A1273" s="16" t="s">
        <v>3982</v>
      </c>
      <c r="B1273" t="s">
        <v>3962</v>
      </c>
      <c r="C1273" t="s">
        <v>3983</v>
      </c>
      <c r="D1273" t="s">
        <v>6740</v>
      </c>
      <c r="E1273" s="18">
        <v>30207</v>
      </c>
      <c r="F1273" t="s">
        <v>3963</v>
      </c>
      <c r="G1273" t="s">
        <v>3984</v>
      </c>
    </row>
    <row r="1274" spans="1:7" x14ac:dyDescent="0.15">
      <c r="A1274" s="16" t="s">
        <v>3985</v>
      </c>
      <c r="B1274" t="s">
        <v>3962</v>
      </c>
      <c r="C1274" t="s">
        <v>3986</v>
      </c>
      <c r="D1274" t="s">
        <v>6741</v>
      </c>
      <c r="E1274" s="18">
        <v>30208</v>
      </c>
      <c r="F1274" t="s">
        <v>3963</v>
      </c>
      <c r="G1274" t="s">
        <v>3987</v>
      </c>
    </row>
    <row r="1275" spans="1:7" x14ac:dyDescent="0.15">
      <c r="A1275" s="16" t="s">
        <v>3988</v>
      </c>
      <c r="B1275" t="s">
        <v>3962</v>
      </c>
      <c r="C1275" t="s">
        <v>3989</v>
      </c>
      <c r="D1275" t="s">
        <v>6742</v>
      </c>
      <c r="E1275" s="18">
        <v>30209</v>
      </c>
      <c r="F1275" t="s">
        <v>3963</v>
      </c>
      <c r="G1275" t="s">
        <v>3990</v>
      </c>
    </row>
    <row r="1276" spans="1:7" x14ac:dyDescent="0.15">
      <c r="A1276" s="16" t="s">
        <v>3991</v>
      </c>
      <c r="B1276" t="s">
        <v>3962</v>
      </c>
      <c r="C1276" t="s">
        <v>3992</v>
      </c>
      <c r="D1276" t="s">
        <v>6743</v>
      </c>
      <c r="E1276" s="18">
        <v>30304</v>
      </c>
      <c r="F1276" t="s">
        <v>3963</v>
      </c>
      <c r="G1276" t="s">
        <v>3993</v>
      </c>
    </row>
    <row r="1277" spans="1:7" x14ac:dyDescent="0.15">
      <c r="A1277" s="16" t="s">
        <v>3994</v>
      </c>
      <c r="B1277" t="s">
        <v>3962</v>
      </c>
      <c r="C1277" t="s">
        <v>3995</v>
      </c>
      <c r="D1277" t="s">
        <v>6744</v>
      </c>
      <c r="E1277" s="18">
        <v>30341</v>
      </c>
      <c r="F1277" t="s">
        <v>3963</v>
      </c>
      <c r="G1277" t="s">
        <v>3996</v>
      </c>
    </row>
    <row r="1278" spans="1:7" x14ac:dyDescent="0.15">
      <c r="A1278" s="16" t="s">
        <v>3997</v>
      </c>
      <c r="B1278" t="s">
        <v>3962</v>
      </c>
      <c r="C1278" t="s">
        <v>3998</v>
      </c>
      <c r="D1278" t="s">
        <v>6745</v>
      </c>
      <c r="E1278" s="18">
        <v>30343</v>
      </c>
      <c r="F1278" t="s">
        <v>3963</v>
      </c>
      <c r="G1278" t="s">
        <v>3999</v>
      </c>
    </row>
    <row r="1279" spans="1:7" x14ac:dyDescent="0.15">
      <c r="A1279" s="16" t="s">
        <v>4000</v>
      </c>
      <c r="B1279" t="s">
        <v>3962</v>
      </c>
      <c r="C1279" t="s">
        <v>4001</v>
      </c>
      <c r="D1279" t="s">
        <v>6746</v>
      </c>
      <c r="E1279" s="18">
        <v>30344</v>
      </c>
      <c r="F1279" t="s">
        <v>3963</v>
      </c>
      <c r="G1279" t="s">
        <v>4002</v>
      </c>
    </row>
    <row r="1280" spans="1:7" x14ac:dyDescent="0.15">
      <c r="A1280" s="16" t="s">
        <v>4003</v>
      </c>
      <c r="B1280" t="s">
        <v>3962</v>
      </c>
      <c r="C1280" t="s">
        <v>4004</v>
      </c>
      <c r="D1280" t="s">
        <v>6747</v>
      </c>
      <c r="E1280" s="18">
        <v>30361</v>
      </c>
      <c r="F1280" t="s">
        <v>3963</v>
      </c>
      <c r="G1280" t="s">
        <v>4005</v>
      </c>
    </row>
    <row r="1281" spans="1:7" x14ac:dyDescent="0.15">
      <c r="A1281" s="16" t="s">
        <v>4006</v>
      </c>
      <c r="B1281" t="s">
        <v>3962</v>
      </c>
      <c r="C1281" t="s">
        <v>4007</v>
      </c>
      <c r="D1281" t="s">
        <v>6748</v>
      </c>
      <c r="E1281" s="18">
        <v>30362</v>
      </c>
      <c r="F1281" t="s">
        <v>3963</v>
      </c>
      <c r="G1281" t="s">
        <v>4008</v>
      </c>
    </row>
    <row r="1282" spans="1:7" x14ac:dyDescent="0.15">
      <c r="A1282" s="16" t="s">
        <v>4009</v>
      </c>
      <c r="B1282" t="s">
        <v>3962</v>
      </c>
      <c r="C1282" t="s">
        <v>4010</v>
      </c>
      <c r="D1282" t="s">
        <v>6749</v>
      </c>
      <c r="E1282" s="18">
        <v>30366</v>
      </c>
      <c r="F1282" t="s">
        <v>3963</v>
      </c>
      <c r="G1282" t="s">
        <v>4011</v>
      </c>
    </row>
    <row r="1283" spans="1:7" x14ac:dyDescent="0.15">
      <c r="A1283" s="16" t="s">
        <v>4012</v>
      </c>
      <c r="B1283" t="s">
        <v>3962</v>
      </c>
      <c r="C1283" t="s">
        <v>2648</v>
      </c>
      <c r="D1283" t="s">
        <v>6750</v>
      </c>
      <c r="E1283" s="18">
        <v>30381</v>
      </c>
      <c r="F1283" t="s">
        <v>3963</v>
      </c>
      <c r="G1283" t="s">
        <v>2649</v>
      </c>
    </row>
    <row r="1284" spans="1:7" x14ac:dyDescent="0.15">
      <c r="A1284" s="16" t="s">
        <v>4013</v>
      </c>
      <c r="B1284" t="s">
        <v>3962</v>
      </c>
      <c r="C1284" t="s">
        <v>645</v>
      </c>
      <c r="D1284" t="s">
        <v>6751</v>
      </c>
      <c r="E1284" s="18">
        <v>30382</v>
      </c>
      <c r="F1284" t="s">
        <v>3963</v>
      </c>
      <c r="G1284" t="s">
        <v>646</v>
      </c>
    </row>
    <row r="1285" spans="1:7" x14ac:dyDescent="0.15">
      <c r="A1285" s="16" t="s">
        <v>4014</v>
      </c>
      <c r="B1285" t="s">
        <v>3962</v>
      </c>
      <c r="C1285" t="s">
        <v>4015</v>
      </c>
      <c r="D1285" t="s">
        <v>6752</v>
      </c>
      <c r="E1285" s="18">
        <v>30383</v>
      </c>
      <c r="F1285" t="s">
        <v>3963</v>
      </c>
      <c r="G1285" t="s">
        <v>4016</v>
      </c>
    </row>
    <row r="1286" spans="1:7" x14ac:dyDescent="0.15">
      <c r="A1286" s="16" t="s">
        <v>4017</v>
      </c>
      <c r="B1286" t="s">
        <v>3962</v>
      </c>
      <c r="C1286" t="s">
        <v>4018</v>
      </c>
      <c r="D1286" t="s">
        <v>6753</v>
      </c>
      <c r="E1286" s="18">
        <v>30390</v>
      </c>
      <c r="F1286" t="s">
        <v>3963</v>
      </c>
      <c r="G1286" t="s">
        <v>3819</v>
      </c>
    </row>
    <row r="1287" spans="1:7" x14ac:dyDescent="0.15">
      <c r="A1287" s="16" t="s">
        <v>4019</v>
      </c>
      <c r="B1287" t="s">
        <v>3962</v>
      </c>
      <c r="C1287" t="s">
        <v>4020</v>
      </c>
      <c r="D1287" t="s">
        <v>6754</v>
      </c>
      <c r="E1287" s="18">
        <v>30391</v>
      </c>
      <c r="F1287" t="s">
        <v>3963</v>
      </c>
      <c r="G1287" t="s">
        <v>4021</v>
      </c>
    </row>
    <row r="1288" spans="1:7" x14ac:dyDescent="0.15">
      <c r="A1288" s="16" t="s">
        <v>4022</v>
      </c>
      <c r="B1288" t="s">
        <v>3962</v>
      </c>
      <c r="C1288" t="s">
        <v>4023</v>
      </c>
      <c r="D1288" t="s">
        <v>6755</v>
      </c>
      <c r="E1288" s="18">
        <v>30392</v>
      </c>
      <c r="F1288" t="s">
        <v>3963</v>
      </c>
      <c r="G1288" t="s">
        <v>4024</v>
      </c>
    </row>
    <row r="1289" spans="1:7" x14ac:dyDescent="0.15">
      <c r="A1289" s="16" t="s">
        <v>4025</v>
      </c>
      <c r="B1289" t="s">
        <v>3962</v>
      </c>
      <c r="C1289" t="s">
        <v>4026</v>
      </c>
      <c r="D1289" t="s">
        <v>6756</v>
      </c>
      <c r="E1289" s="18">
        <v>30401</v>
      </c>
      <c r="F1289" t="s">
        <v>3963</v>
      </c>
      <c r="G1289" t="s">
        <v>4027</v>
      </c>
    </row>
    <row r="1290" spans="1:7" x14ac:dyDescent="0.15">
      <c r="A1290" s="16" t="s">
        <v>4028</v>
      </c>
      <c r="B1290" t="s">
        <v>3962</v>
      </c>
      <c r="C1290" t="s">
        <v>4029</v>
      </c>
      <c r="D1290" t="s">
        <v>6757</v>
      </c>
      <c r="E1290" s="18">
        <v>30404</v>
      </c>
      <c r="F1290" t="s">
        <v>3963</v>
      </c>
      <c r="G1290" t="s">
        <v>4030</v>
      </c>
    </row>
    <row r="1291" spans="1:7" x14ac:dyDescent="0.15">
      <c r="A1291" s="16" t="s">
        <v>4031</v>
      </c>
      <c r="B1291" t="s">
        <v>3962</v>
      </c>
      <c r="C1291" t="s">
        <v>4032</v>
      </c>
      <c r="D1291" t="s">
        <v>6758</v>
      </c>
      <c r="E1291" s="18">
        <v>30406</v>
      </c>
      <c r="F1291" t="s">
        <v>3963</v>
      </c>
      <c r="G1291" t="s">
        <v>4033</v>
      </c>
    </row>
    <row r="1292" spans="1:7" x14ac:dyDescent="0.15">
      <c r="A1292" s="16" t="s">
        <v>4034</v>
      </c>
      <c r="B1292" t="s">
        <v>3962</v>
      </c>
      <c r="C1292" t="s">
        <v>4035</v>
      </c>
      <c r="D1292" t="s">
        <v>6759</v>
      </c>
      <c r="E1292" s="18">
        <v>30421</v>
      </c>
      <c r="F1292" t="s">
        <v>3963</v>
      </c>
      <c r="G1292" t="s">
        <v>4036</v>
      </c>
    </row>
    <row r="1293" spans="1:7" x14ac:dyDescent="0.15">
      <c r="A1293" s="16" t="s">
        <v>4037</v>
      </c>
      <c r="B1293" t="s">
        <v>3962</v>
      </c>
      <c r="C1293" t="s">
        <v>4038</v>
      </c>
      <c r="D1293" t="s">
        <v>6760</v>
      </c>
      <c r="E1293" s="18">
        <v>30422</v>
      </c>
      <c r="F1293" t="s">
        <v>3963</v>
      </c>
      <c r="G1293" t="s">
        <v>4039</v>
      </c>
    </row>
    <row r="1294" spans="1:7" x14ac:dyDescent="0.15">
      <c r="A1294" s="16" t="s">
        <v>4040</v>
      </c>
      <c r="B1294" t="s">
        <v>3962</v>
      </c>
      <c r="C1294" t="s">
        <v>4041</v>
      </c>
      <c r="D1294" t="s">
        <v>6761</v>
      </c>
      <c r="E1294" s="18">
        <v>30424</v>
      </c>
      <c r="F1294" t="s">
        <v>3963</v>
      </c>
      <c r="G1294" t="s">
        <v>4042</v>
      </c>
    </row>
    <row r="1295" spans="1:7" x14ac:dyDescent="0.15">
      <c r="A1295" s="16" t="s">
        <v>4043</v>
      </c>
      <c r="B1295" t="s">
        <v>3962</v>
      </c>
      <c r="C1295" t="s">
        <v>4044</v>
      </c>
      <c r="D1295" t="s">
        <v>6762</v>
      </c>
      <c r="E1295" s="18">
        <v>30427</v>
      </c>
      <c r="F1295" t="s">
        <v>3963</v>
      </c>
      <c r="G1295" t="s">
        <v>4045</v>
      </c>
    </row>
    <row r="1296" spans="1:7" x14ac:dyDescent="0.15">
      <c r="A1296" s="16" t="s">
        <v>4046</v>
      </c>
      <c r="B1296" t="s">
        <v>3962</v>
      </c>
      <c r="C1296" t="s">
        <v>4047</v>
      </c>
      <c r="D1296" t="s">
        <v>6763</v>
      </c>
      <c r="E1296" s="18">
        <v>30428</v>
      </c>
      <c r="F1296" t="s">
        <v>3963</v>
      </c>
      <c r="G1296" t="s">
        <v>4048</v>
      </c>
    </row>
    <row r="1297" spans="1:7" x14ac:dyDescent="0.15">
      <c r="A1297" s="16" t="s">
        <v>4049</v>
      </c>
      <c r="B1297" t="s">
        <v>4050</v>
      </c>
      <c r="E1297" s="18">
        <v>31000</v>
      </c>
      <c r="F1297" t="s">
        <v>4051</v>
      </c>
    </row>
    <row r="1298" spans="1:7" x14ac:dyDescent="0.15">
      <c r="A1298" s="16" t="s">
        <v>4052</v>
      </c>
      <c r="B1298" t="s">
        <v>4050</v>
      </c>
      <c r="C1298" t="s">
        <v>4053</v>
      </c>
      <c r="D1298" t="s">
        <v>6764</v>
      </c>
      <c r="E1298" s="18">
        <v>31201</v>
      </c>
      <c r="F1298" t="s">
        <v>4051</v>
      </c>
      <c r="G1298" t="s">
        <v>4054</v>
      </c>
    </row>
    <row r="1299" spans="1:7" x14ac:dyDescent="0.15">
      <c r="A1299" s="16" t="s">
        <v>4055</v>
      </c>
      <c r="B1299" t="s">
        <v>4050</v>
      </c>
      <c r="C1299" t="s">
        <v>4056</v>
      </c>
      <c r="D1299" t="s">
        <v>6765</v>
      </c>
      <c r="E1299" s="18">
        <v>31202</v>
      </c>
      <c r="F1299" t="s">
        <v>4051</v>
      </c>
      <c r="G1299" t="s">
        <v>4057</v>
      </c>
    </row>
    <row r="1300" spans="1:7" x14ac:dyDescent="0.15">
      <c r="A1300" s="16" t="s">
        <v>4058</v>
      </c>
      <c r="B1300" t="s">
        <v>4050</v>
      </c>
      <c r="C1300" t="s">
        <v>4059</v>
      </c>
      <c r="D1300" t="s">
        <v>6766</v>
      </c>
      <c r="E1300" s="18">
        <v>31203</v>
      </c>
      <c r="F1300" t="s">
        <v>4051</v>
      </c>
      <c r="G1300" t="s">
        <v>4060</v>
      </c>
    </row>
    <row r="1301" spans="1:7" x14ac:dyDescent="0.15">
      <c r="A1301" s="16" t="s">
        <v>4061</v>
      </c>
      <c r="B1301" t="s">
        <v>4050</v>
      </c>
      <c r="C1301" t="s">
        <v>4062</v>
      </c>
      <c r="D1301" t="s">
        <v>6767</v>
      </c>
      <c r="E1301" s="18">
        <v>31204</v>
      </c>
      <c r="F1301" t="s">
        <v>4051</v>
      </c>
      <c r="G1301" t="s">
        <v>4063</v>
      </c>
    </row>
    <row r="1302" spans="1:7" x14ac:dyDescent="0.15">
      <c r="A1302" s="16" t="s">
        <v>4064</v>
      </c>
      <c r="B1302" t="s">
        <v>4050</v>
      </c>
      <c r="C1302" t="s">
        <v>4065</v>
      </c>
      <c r="D1302" t="s">
        <v>6768</v>
      </c>
      <c r="E1302" s="18">
        <v>31302</v>
      </c>
      <c r="F1302" t="s">
        <v>4051</v>
      </c>
      <c r="G1302" t="s">
        <v>4066</v>
      </c>
    </row>
    <row r="1303" spans="1:7" x14ac:dyDescent="0.15">
      <c r="A1303" s="16" t="s">
        <v>4067</v>
      </c>
      <c r="B1303" t="s">
        <v>4050</v>
      </c>
      <c r="C1303" t="s">
        <v>4068</v>
      </c>
      <c r="D1303" t="s">
        <v>6769</v>
      </c>
      <c r="E1303" s="18">
        <v>31325</v>
      </c>
      <c r="F1303" t="s">
        <v>4051</v>
      </c>
      <c r="G1303" t="s">
        <v>2658</v>
      </c>
    </row>
    <row r="1304" spans="1:7" x14ac:dyDescent="0.15">
      <c r="A1304" s="16" t="s">
        <v>4069</v>
      </c>
      <c r="B1304" t="s">
        <v>4050</v>
      </c>
      <c r="C1304" t="s">
        <v>4070</v>
      </c>
      <c r="D1304" t="s">
        <v>6770</v>
      </c>
      <c r="E1304" s="18">
        <v>31328</v>
      </c>
      <c r="F1304" t="s">
        <v>4051</v>
      </c>
      <c r="G1304" t="s">
        <v>4071</v>
      </c>
    </row>
    <row r="1305" spans="1:7" x14ac:dyDescent="0.15">
      <c r="A1305" s="16" t="s">
        <v>4072</v>
      </c>
      <c r="B1305" t="s">
        <v>4050</v>
      </c>
      <c r="C1305" t="s">
        <v>4073</v>
      </c>
      <c r="D1305" t="s">
        <v>6771</v>
      </c>
      <c r="E1305" s="18">
        <v>31329</v>
      </c>
      <c r="F1305" t="s">
        <v>4051</v>
      </c>
      <c r="G1305" t="s">
        <v>4074</v>
      </c>
    </row>
    <row r="1306" spans="1:7" x14ac:dyDescent="0.15">
      <c r="A1306" s="16" t="s">
        <v>4075</v>
      </c>
      <c r="B1306" t="s">
        <v>4050</v>
      </c>
      <c r="C1306" t="s">
        <v>4076</v>
      </c>
      <c r="D1306" t="s">
        <v>6772</v>
      </c>
      <c r="E1306" s="18">
        <v>31364</v>
      </c>
      <c r="F1306" t="s">
        <v>4051</v>
      </c>
      <c r="G1306" t="s">
        <v>4077</v>
      </c>
    </row>
    <row r="1307" spans="1:7" x14ac:dyDescent="0.15">
      <c r="A1307" s="16" t="s">
        <v>4078</v>
      </c>
      <c r="B1307" t="s">
        <v>4050</v>
      </c>
      <c r="C1307" t="s">
        <v>4079</v>
      </c>
      <c r="D1307" t="s">
        <v>6773</v>
      </c>
      <c r="E1307" s="18">
        <v>31370</v>
      </c>
      <c r="F1307" t="s">
        <v>4051</v>
      </c>
      <c r="G1307" t="s">
        <v>4080</v>
      </c>
    </row>
    <row r="1308" spans="1:7" x14ac:dyDescent="0.15">
      <c r="A1308" s="16" t="s">
        <v>4081</v>
      </c>
      <c r="B1308" t="s">
        <v>4050</v>
      </c>
      <c r="C1308" t="s">
        <v>4082</v>
      </c>
      <c r="D1308" t="s">
        <v>6774</v>
      </c>
      <c r="E1308" s="18">
        <v>31371</v>
      </c>
      <c r="F1308" t="s">
        <v>4051</v>
      </c>
      <c r="G1308" t="s">
        <v>4083</v>
      </c>
    </row>
    <row r="1309" spans="1:7" x14ac:dyDescent="0.15">
      <c r="A1309" s="16" t="s">
        <v>4084</v>
      </c>
      <c r="B1309" t="s">
        <v>4050</v>
      </c>
      <c r="C1309" t="s">
        <v>4085</v>
      </c>
      <c r="D1309" t="s">
        <v>6775</v>
      </c>
      <c r="E1309" s="18">
        <v>31372</v>
      </c>
      <c r="F1309" t="s">
        <v>4051</v>
      </c>
      <c r="G1309" t="s">
        <v>4086</v>
      </c>
    </row>
    <row r="1310" spans="1:7" x14ac:dyDescent="0.15">
      <c r="A1310" s="16" t="s">
        <v>4087</v>
      </c>
      <c r="B1310" t="s">
        <v>4050</v>
      </c>
      <c r="C1310" t="s">
        <v>4088</v>
      </c>
      <c r="D1310" t="s">
        <v>6776</v>
      </c>
      <c r="E1310" s="18">
        <v>31384</v>
      </c>
      <c r="F1310" t="s">
        <v>4051</v>
      </c>
      <c r="G1310" t="s">
        <v>4089</v>
      </c>
    </row>
    <row r="1311" spans="1:7" x14ac:dyDescent="0.15">
      <c r="A1311" s="16" t="s">
        <v>4090</v>
      </c>
      <c r="B1311" t="s">
        <v>4050</v>
      </c>
      <c r="C1311" t="s">
        <v>4091</v>
      </c>
      <c r="D1311" t="s">
        <v>6777</v>
      </c>
      <c r="E1311" s="18">
        <v>31386</v>
      </c>
      <c r="F1311" t="s">
        <v>4051</v>
      </c>
      <c r="G1311" t="s">
        <v>4092</v>
      </c>
    </row>
    <row r="1312" spans="1:7" x14ac:dyDescent="0.15">
      <c r="A1312" s="16" t="s">
        <v>4093</v>
      </c>
      <c r="B1312" t="s">
        <v>4050</v>
      </c>
      <c r="C1312" t="s">
        <v>867</v>
      </c>
      <c r="D1312" t="s">
        <v>6778</v>
      </c>
      <c r="E1312" s="18">
        <v>31389</v>
      </c>
      <c r="F1312" t="s">
        <v>4051</v>
      </c>
      <c r="G1312" t="s">
        <v>868</v>
      </c>
    </row>
    <row r="1313" spans="1:7" x14ac:dyDescent="0.15">
      <c r="A1313" s="16" t="s">
        <v>4094</v>
      </c>
      <c r="B1313" t="s">
        <v>4050</v>
      </c>
      <c r="C1313" t="s">
        <v>4095</v>
      </c>
      <c r="D1313" t="s">
        <v>6779</v>
      </c>
      <c r="E1313" s="18">
        <v>31390</v>
      </c>
      <c r="F1313" t="s">
        <v>4051</v>
      </c>
      <c r="G1313" t="s">
        <v>4096</v>
      </c>
    </row>
    <row r="1314" spans="1:7" x14ac:dyDescent="0.15">
      <c r="A1314" s="16" t="s">
        <v>4097</v>
      </c>
      <c r="B1314" t="s">
        <v>4050</v>
      </c>
      <c r="C1314" t="s">
        <v>4098</v>
      </c>
      <c r="D1314" t="s">
        <v>6780</v>
      </c>
      <c r="E1314" s="18">
        <v>31401</v>
      </c>
      <c r="F1314" t="s">
        <v>4051</v>
      </c>
      <c r="G1314" t="s">
        <v>4099</v>
      </c>
    </row>
    <row r="1315" spans="1:7" x14ac:dyDescent="0.15">
      <c r="A1315" s="16" t="s">
        <v>4100</v>
      </c>
      <c r="B1315" t="s">
        <v>4050</v>
      </c>
      <c r="C1315" t="s">
        <v>3492</v>
      </c>
      <c r="D1315" t="s">
        <v>6781</v>
      </c>
      <c r="E1315" s="18">
        <v>31402</v>
      </c>
      <c r="F1315" t="s">
        <v>4051</v>
      </c>
      <c r="G1315" t="s">
        <v>3493</v>
      </c>
    </row>
    <row r="1316" spans="1:7" x14ac:dyDescent="0.15">
      <c r="A1316" s="16" t="s">
        <v>4101</v>
      </c>
      <c r="B1316" t="s">
        <v>4050</v>
      </c>
      <c r="C1316" t="s">
        <v>4102</v>
      </c>
      <c r="D1316" t="s">
        <v>6782</v>
      </c>
      <c r="E1316" s="18">
        <v>31403</v>
      </c>
      <c r="F1316" t="s">
        <v>4051</v>
      </c>
      <c r="G1316" t="s">
        <v>4103</v>
      </c>
    </row>
    <row r="1317" spans="1:7" x14ac:dyDescent="0.15">
      <c r="A1317" s="16" t="s">
        <v>4104</v>
      </c>
      <c r="B1317" t="s">
        <v>4105</v>
      </c>
      <c r="E1317" s="18">
        <v>32000</v>
      </c>
      <c r="F1317" t="s">
        <v>4106</v>
      </c>
    </row>
    <row r="1318" spans="1:7" x14ac:dyDescent="0.15">
      <c r="A1318" s="16" t="s">
        <v>4107</v>
      </c>
      <c r="B1318" t="s">
        <v>4105</v>
      </c>
      <c r="C1318" t="s">
        <v>4108</v>
      </c>
      <c r="D1318" t="s">
        <v>6783</v>
      </c>
      <c r="E1318" s="18">
        <v>32201</v>
      </c>
      <c r="F1318" t="s">
        <v>4106</v>
      </c>
      <c r="G1318" t="s">
        <v>4109</v>
      </c>
    </row>
    <row r="1319" spans="1:7" x14ac:dyDescent="0.15">
      <c r="A1319" s="16" t="s">
        <v>4110</v>
      </c>
      <c r="B1319" t="s">
        <v>4105</v>
      </c>
      <c r="C1319" t="s">
        <v>4111</v>
      </c>
      <c r="D1319" t="s">
        <v>6784</v>
      </c>
      <c r="E1319" s="18">
        <v>32202</v>
      </c>
      <c r="F1319" t="s">
        <v>4106</v>
      </c>
      <c r="G1319" t="s">
        <v>4112</v>
      </c>
    </row>
    <row r="1320" spans="1:7" x14ac:dyDescent="0.15">
      <c r="A1320" s="16" t="s">
        <v>4113</v>
      </c>
      <c r="B1320" t="s">
        <v>4105</v>
      </c>
      <c r="C1320" t="s">
        <v>4114</v>
      </c>
      <c r="D1320" t="s">
        <v>6785</v>
      </c>
      <c r="E1320" s="18">
        <v>32203</v>
      </c>
      <c r="F1320" t="s">
        <v>4106</v>
      </c>
      <c r="G1320" t="s">
        <v>4115</v>
      </c>
    </row>
    <row r="1321" spans="1:7" x14ac:dyDescent="0.15">
      <c r="A1321" s="16" t="s">
        <v>4116</v>
      </c>
      <c r="B1321" t="s">
        <v>4105</v>
      </c>
      <c r="C1321" t="s">
        <v>4117</v>
      </c>
      <c r="D1321" t="s">
        <v>6786</v>
      </c>
      <c r="E1321" s="18">
        <v>32204</v>
      </c>
      <c r="F1321" t="s">
        <v>4106</v>
      </c>
      <c r="G1321" t="s">
        <v>4118</v>
      </c>
    </row>
    <row r="1322" spans="1:7" x14ac:dyDescent="0.15">
      <c r="A1322" s="16" t="s">
        <v>4119</v>
      </c>
      <c r="B1322" t="s">
        <v>4105</v>
      </c>
      <c r="C1322" t="s">
        <v>4120</v>
      </c>
      <c r="D1322" t="s">
        <v>6787</v>
      </c>
      <c r="E1322" s="18">
        <v>32205</v>
      </c>
      <c r="F1322" t="s">
        <v>4106</v>
      </c>
      <c r="G1322" t="s">
        <v>4121</v>
      </c>
    </row>
    <row r="1323" spans="1:7" x14ac:dyDescent="0.15">
      <c r="A1323" s="16" t="s">
        <v>4122</v>
      </c>
      <c r="B1323" t="s">
        <v>4105</v>
      </c>
      <c r="C1323" t="s">
        <v>4123</v>
      </c>
      <c r="D1323" t="s">
        <v>6788</v>
      </c>
      <c r="E1323" s="18">
        <v>32206</v>
      </c>
      <c r="F1323" t="s">
        <v>4106</v>
      </c>
      <c r="G1323" t="s">
        <v>4124</v>
      </c>
    </row>
    <row r="1324" spans="1:7" x14ac:dyDescent="0.15">
      <c r="A1324" s="16" t="s">
        <v>4125</v>
      </c>
      <c r="B1324" t="s">
        <v>4105</v>
      </c>
      <c r="C1324" t="s">
        <v>4126</v>
      </c>
      <c r="D1324" t="s">
        <v>6789</v>
      </c>
      <c r="E1324" s="18">
        <v>32207</v>
      </c>
      <c r="F1324" t="s">
        <v>4106</v>
      </c>
      <c r="G1324" t="s">
        <v>4127</v>
      </c>
    </row>
    <row r="1325" spans="1:7" x14ac:dyDescent="0.15">
      <c r="A1325" s="16" t="s">
        <v>4128</v>
      </c>
      <c r="B1325" t="s">
        <v>4105</v>
      </c>
      <c r="C1325" t="s">
        <v>4129</v>
      </c>
      <c r="D1325" t="s">
        <v>6790</v>
      </c>
      <c r="E1325" s="18">
        <v>32209</v>
      </c>
      <c r="F1325" t="s">
        <v>4106</v>
      </c>
      <c r="G1325" t="s">
        <v>4130</v>
      </c>
    </row>
    <row r="1326" spans="1:7" x14ac:dyDescent="0.15">
      <c r="A1326" s="16" t="s">
        <v>4131</v>
      </c>
      <c r="B1326" t="s">
        <v>4105</v>
      </c>
      <c r="C1326" t="s">
        <v>4132</v>
      </c>
      <c r="D1326" t="s">
        <v>6791</v>
      </c>
      <c r="E1326" s="18">
        <v>32343</v>
      </c>
      <c r="F1326" t="s">
        <v>4106</v>
      </c>
      <c r="G1326" t="s">
        <v>4133</v>
      </c>
    </row>
    <row r="1327" spans="1:7" x14ac:dyDescent="0.15">
      <c r="A1327" s="16" t="s">
        <v>4134</v>
      </c>
      <c r="B1327" t="s">
        <v>4105</v>
      </c>
      <c r="C1327" t="s">
        <v>4135</v>
      </c>
      <c r="D1327" t="s">
        <v>6792</v>
      </c>
      <c r="E1327" s="18">
        <v>32386</v>
      </c>
      <c r="F1327" t="s">
        <v>4106</v>
      </c>
      <c r="G1327" t="s">
        <v>4136</v>
      </c>
    </row>
    <row r="1328" spans="1:7" x14ac:dyDescent="0.15">
      <c r="A1328" s="16" t="s">
        <v>4137</v>
      </c>
      <c r="B1328" t="s">
        <v>4105</v>
      </c>
      <c r="C1328" t="s">
        <v>4138</v>
      </c>
      <c r="D1328" t="s">
        <v>6793</v>
      </c>
      <c r="E1328" s="18">
        <v>32441</v>
      </c>
      <c r="F1328" t="s">
        <v>4106</v>
      </c>
      <c r="G1328" t="s">
        <v>4139</v>
      </c>
    </row>
    <row r="1329" spans="1:7" x14ac:dyDescent="0.15">
      <c r="A1329" s="16" t="s">
        <v>4140</v>
      </c>
      <c r="B1329" t="s">
        <v>4105</v>
      </c>
      <c r="C1329" t="s">
        <v>1152</v>
      </c>
      <c r="D1329" t="s">
        <v>6794</v>
      </c>
      <c r="E1329" s="18">
        <v>32448</v>
      </c>
      <c r="F1329" t="s">
        <v>4106</v>
      </c>
      <c r="G1329" t="s">
        <v>1153</v>
      </c>
    </row>
    <row r="1330" spans="1:7" x14ac:dyDescent="0.15">
      <c r="A1330" s="16" t="s">
        <v>4141</v>
      </c>
      <c r="B1330" t="s">
        <v>4105</v>
      </c>
      <c r="C1330" t="s">
        <v>4142</v>
      </c>
      <c r="D1330" t="s">
        <v>6795</v>
      </c>
      <c r="E1330" s="18">
        <v>32449</v>
      </c>
      <c r="F1330" t="s">
        <v>4106</v>
      </c>
      <c r="G1330" t="s">
        <v>4143</v>
      </c>
    </row>
    <row r="1331" spans="1:7" x14ac:dyDescent="0.15">
      <c r="A1331" s="16" t="s">
        <v>4144</v>
      </c>
      <c r="B1331" t="s">
        <v>4105</v>
      </c>
      <c r="C1331" t="s">
        <v>4145</v>
      </c>
      <c r="D1331" t="s">
        <v>6796</v>
      </c>
      <c r="E1331" s="18">
        <v>32501</v>
      </c>
      <c r="F1331" t="s">
        <v>4106</v>
      </c>
      <c r="G1331" t="s">
        <v>4146</v>
      </c>
    </row>
    <row r="1332" spans="1:7" x14ac:dyDescent="0.15">
      <c r="A1332" s="16" t="s">
        <v>4147</v>
      </c>
      <c r="B1332" t="s">
        <v>4105</v>
      </c>
      <c r="C1332" t="s">
        <v>4148</v>
      </c>
      <c r="D1332" t="s">
        <v>6797</v>
      </c>
      <c r="E1332" s="18">
        <v>32505</v>
      </c>
      <c r="F1332" t="s">
        <v>4106</v>
      </c>
      <c r="G1332" t="s">
        <v>4149</v>
      </c>
    </row>
    <row r="1333" spans="1:7" x14ac:dyDescent="0.15">
      <c r="A1333" s="16" t="s">
        <v>4150</v>
      </c>
      <c r="B1333" t="s">
        <v>4105</v>
      </c>
      <c r="C1333" t="s">
        <v>4151</v>
      </c>
      <c r="D1333" t="s">
        <v>6798</v>
      </c>
      <c r="E1333" s="18">
        <v>32525</v>
      </c>
      <c r="F1333" t="s">
        <v>4106</v>
      </c>
      <c r="G1333" t="s">
        <v>4152</v>
      </c>
    </row>
    <row r="1334" spans="1:7" x14ac:dyDescent="0.15">
      <c r="A1334" s="16" t="s">
        <v>4153</v>
      </c>
      <c r="B1334" t="s">
        <v>4105</v>
      </c>
      <c r="C1334" t="s">
        <v>4154</v>
      </c>
      <c r="D1334" t="s">
        <v>6799</v>
      </c>
      <c r="E1334" s="18">
        <v>32526</v>
      </c>
      <c r="F1334" t="s">
        <v>4106</v>
      </c>
      <c r="G1334" t="s">
        <v>4155</v>
      </c>
    </row>
    <row r="1335" spans="1:7" x14ac:dyDescent="0.15">
      <c r="A1335" s="16" t="s">
        <v>4156</v>
      </c>
      <c r="B1335" t="s">
        <v>4105</v>
      </c>
      <c r="C1335" t="s">
        <v>4157</v>
      </c>
      <c r="D1335" t="s">
        <v>6800</v>
      </c>
      <c r="E1335" s="18">
        <v>32527</v>
      </c>
      <c r="F1335" t="s">
        <v>4106</v>
      </c>
      <c r="G1335" t="s">
        <v>4158</v>
      </c>
    </row>
    <row r="1336" spans="1:7" x14ac:dyDescent="0.15">
      <c r="A1336" s="16" t="s">
        <v>4159</v>
      </c>
      <c r="B1336" t="s">
        <v>4105</v>
      </c>
      <c r="C1336" t="s">
        <v>4160</v>
      </c>
      <c r="D1336" t="s">
        <v>6801</v>
      </c>
      <c r="E1336" s="18">
        <v>32528</v>
      </c>
      <c r="F1336" t="s">
        <v>4106</v>
      </c>
      <c r="G1336" t="s">
        <v>4161</v>
      </c>
    </row>
    <row r="1337" spans="1:7" x14ac:dyDescent="0.15">
      <c r="A1337" s="16" t="s">
        <v>4162</v>
      </c>
      <c r="B1337" t="s">
        <v>4163</v>
      </c>
      <c r="E1337" s="18">
        <v>33000</v>
      </c>
      <c r="F1337" t="s">
        <v>4164</v>
      </c>
    </row>
    <row r="1338" spans="1:7" x14ac:dyDescent="0.15">
      <c r="A1338" s="16" t="s">
        <v>4165</v>
      </c>
      <c r="B1338" t="s">
        <v>4163</v>
      </c>
      <c r="C1338" t="s">
        <v>4166</v>
      </c>
      <c r="D1338" t="s">
        <v>6802</v>
      </c>
      <c r="E1338" s="18">
        <v>33100</v>
      </c>
      <c r="F1338" t="s">
        <v>4164</v>
      </c>
      <c r="G1338" t="s">
        <v>4167</v>
      </c>
    </row>
    <row r="1339" spans="1:7" x14ac:dyDescent="0.15">
      <c r="A1339" s="16" t="s">
        <v>4168</v>
      </c>
      <c r="B1339" t="s">
        <v>4163</v>
      </c>
      <c r="C1339" t="s">
        <v>4169</v>
      </c>
      <c r="D1339" t="s">
        <v>6803</v>
      </c>
      <c r="E1339" s="18">
        <v>33202</v>
      </c>
      <c r="F1339" t="s">
        <v>4164</v>
      </c>
      <c r="G1339" t="s">
        <v>4170</v>
      </c>
    </row>
    <row r="1340" spans="1:7" x14ac:dyDescent="0.15">
      <c r="A1340" s="16" t="s">
        <v>4171</v>
      </c>
      <c r="B1340" t="s">
        <v>4163</v>
      </c>
      <c r="C1340" t="s">
        <v>4172</v>
      </c>
      <c r="D1340" t="s">
        <v>6804</v>
      </c>
      <c r="E1340" s="18">
        <v>33203</v>
      </c>
      <c r="F1340" t="s">
        <v>4164</v>
      </c>
      <c r="G1340" t="s">
        <v>4173</v>
      </c>
    </row>
    <row r="1341" spans="1:7" x14ac:dyDescent="0.15">
      <c r="A1341" s="16" t="s">
        <v>4174</v>
      </c>
      <c r="B1341" t="s">
        <v>4163</v>
      </c>
      <c r="C1341" t="s">
        <v>4175</v>
      </c>
      <c r="D1341" t="s">
        <v>6805</v>
      </c>
      <c r="E1341" s="18">
        <v>33204</v>
      </c>
      <c r="F1341" t="s">
        <v>4164</v>
      </c>
      <c r="G1341" t="s">
        <v>4176</v>
      </c>
    </row>
    <row r="1342" spans="1:7" x14ac:dyDescent="0.15">
      <c r="A1342" s="16" t="s">
        <v>4177</v>
      </c>
      <c r="B1342" t="s">
        <v>4163</v>
      </c>
      <c r="C1342" t="s">
        <v>4178</v>
      </c>
      <c r="D1342" t="s">
        <v>6806</v>
      </c>
      <c r="E1342" s="18">
        <v>33205</v>
      </c>
      <c r="F1342" t="s">
        <v>4164</v>
      </c>
      <c r="G1342" t="s">
        <v>4179</v>
      </c>
    </row>
    <row r="1343" spans="1:7" x14ac:dyDescent="0.15">
      <c r="A1343" s="16" t="s">
        <v>4180</v>
      </c>
      <c r="B1343" t="s">
        <v>4163</v>
      </c>
      <c r="C1343" t="s">
        <v>4181</v>
      </c>
      <c r="D1343" t="s">
        <v>6807</v>
      </c>
      <c r="E1343" s="18">
        <v>33207</v>
      </c>
      <c r="F1343" t="s">
        <v>4164</v>
      </c>
      <c r="G1343" t="s">
        <v>4182</v>
      </c>
    </row>
    <row r="1344" spans="1:7" x14ac:dyDescent="0.15">
      <c r="A1344" s="16" t="s">
        <v>4183</v>
      </c>
      <c r="B1344" t="s">
        <v>4163</v>
      </c>
      <c r="C1344" t="s">
        <v>4184</v>
      </c>
      <c r="D1344" t="s">
        <v>6808</v>
      </c>
      <c r="E1344" s="18">
        <v>33208</v>
      </c>
      <c r="F1344" t="s">
        <v>4164</v>
      </c>
      <c r="G1344" t="s">
        <v>4185</v>
      </c>
    </row>
    <row r="1345" spans="1:7" x14ac:dyDescent="0.15">
      <c r="A1345" s="16" t="s">
        <v>4186</v>
      </c>
      <c r="B1345" t="s">
        <v>4163</v>
      </c>
      <c r="C1345" t="s">
        <v>4187</v>
      </c>
      <c r="D1345" t="s">
        <v>6809</v>
      </c>
      <c r="E1345" s="18">
        <v>33209</v>
      </c>
      <c r="F1345" t="s">
        <v>4164</v>
      </c>
      <c r="G1345" t="s">
        <v>4188</v>
      </c>
    </row>
    <row r="1346" spans="1:7" x14ac:dyDescent="0.15">
      <c r="A1346" s="16" t="s">
        <v>4189</v>
      </c>
      <c r="B1346" t="s">
        <v>4163</v>
      </c>
      <c r="C1346" t="s">
        <v>4190</v>
      </c>
      <c r="D1346" t="s">
        <v>6810</v>
      </c>
      <c r="E1346" s="18">
        <v>33210</v>
      </c>
      <c r="F1346" t="s">
        <v>4164</v>
      </c>
      <c r="G1346" t="s">
        <v>4191</v>
      </c>
    </row>
    <row r="1347" spans="1:7" x14ac:dyDescent="0.15">
      <c r="A1347" s="16" t="s">
        <v>4192</v>
      </c>
      <c r="B1347" t="s">
        <v>4163</v>
      </c>
      <c r="C1347" t="s">
        <v>4193</v>
      </c>
      <c r="D1347" t="s">
        <v>6811</v>
      </c>
      <c r="E1347" s="18">
        <v>33211</v>
      </c>
      <c r="F1347" t="s">
        <v>4164</v>
      </c>
      <c r="G1347" t="s">
        <v>4194</v>
      </c>
    </row>
    <row r="1348" spans="1:7" x14ac:dyDescent="0.15">
      <c r="A1348" s="16" t="s">
        <v>4195</v>
      </c>
      <c r="B1348" t="s">
        <v>4163</v>
      </c>
      <c r="C1348" t="s">
        <v>4196</v>
      </c>
      <c r="D1348" t="s">
        <v>6812</v>
      </c>
      <c r="E1348" s="18">
        <v>33212</v>
      </c>
      <c r="F1348" t="s">
        <v>4164</v>
      </c>
      <c r="G1348" t="s">
        <v>4197</v>
      </c>
    </row>
    <row r="1349" spans="1:7" x14ac:dyDescent="0.15">
      <c r="A1349" s="16" t="s">
        <v>4198</v>
      </c>
      <c r="B1349" t="s">
        <v>4163</v>
      </c>
      <c r="C1349" t="s">
        <v>4199</v>
      </c>
      <c r="D1349" t="s">
        <v>6813</v>
      </c>
      <c r="E1349" s="18">
        <v>33213</v>
      </c>
      <c r="F1349" t="s">
        <v>4164</v>
      </c>
      <c r="G1349" t="s">
        <v>4200</v>
      </c>
    </row>
    <row r="1350" spans="1:7" x14ac:dyDescent="0.15">
      <c r="A1350" s="16" t="s">
        <v>4201</v>
      </c>
      <c r="B1350" t="s">
        <v>4163</v>
      </c>
      <c r="C1350" t="s">
        <v>4202</v>
      </c>
      <c r="D1350" t="s">
        <v>6814</v>
      </c>
      <c r="E1350" s="18">
        <v>33214</v>
      </c>
      <c r="F1350" t="s">
        <v>4164</v>
      </c>
      <c r="G1350" t="s">
        <v>4203</v>
      </c>
    </row>
    <row r="1351" spans="1:7" x14ac:dyDescent="0.15">
      <c r="A1351" s="16" t="s">
        <v>4204</v>
      </c>
      <c r="B1351" t="s">
        <v>4163</v>
      </c>
      <c r="C1351" t="s">
        <v>4205</v>
      </c>
      <c r="D1351" t="s">
        <v>6815</v>
      </c>
      <c r="E1351" s="18">
        <v>33215</v>
      </c>
      <c r="F1351" t="s">
        <v>4164</v>
      </c>
      <c r="G1351" t="s">
        <v>4206</v>
      </c>
    </row>
    <row r="1352" spans="1:7" x14ac:dyDescent="0.15">
      <c r="A1352" s="16" t="s">
        <v>4207</v>
      </c>
      <c r="B1352" t="s">
        <v>4163</v>
      </c>
      <c r="C1352" t="s">
        <v>4208</v>
      </c>
      <c r="D1352" t="s">
        <v>6816</v>
      </c>
      <c r="E1352" s="18">
        <v>33216</v>
      </c>
      <c r="F1352" t="s">
        <v>4164</v>
      </c>
      <c r="G1352" t="s">
        <v>4209</v>
      </c>
    </row>
    <row r="1353" spans="1:7" x14ac:dyDescent="0.15">
      <c r="A1353" s="16" t="s">
        <v>4210</v>
      </c>
      <c r="B1353" t="s">
        <v>4163</v>
      </c>
      <c r="C1353" t="s">
        <v>4211</v>
      </c>
      <c r="D1353" t="s">
        <v>6817</v>
      </c>
      <c r="E1353" s="18">
        <v>33346</v>
      </c>
      <c r="F1353" t="s">
        <v>4164</v>
      </c>
      <c r="G1353" t="s">
        <v>4212</v>
      </c>
    </row>
    <row r="1354" spans="1:7" x14ac:dyDescent="0.15">
      <c r="A1354" s="16" t="s">
        <v>4213</v>
      </c>
      <c r="B1354" t="s">
        <v>4163</v>
      </c>
      <c r="C1354" t="s">
        <v>4214</v>
      </c>
      <c r="D1354" t="s">
        <v>6818</v>
      </c>
      <c r="E1354" s="18">
        <v>33423</v>
      </c>
      <c r="F1354" t="s">
        <v>4164</v>
      </c>
      <c r="G1354" t="s">
        <v>4215</v>
      </c>
    </row>
    <row r="1355" spans="1:7" x14ac:dyDescent="0.15">
      <c r="A1355" s="16" t="s">
        <v>4216</v>
      </c>
      <c r="B1355" t="s">
        <v>4163</v>
      </c>
      <c r="C1355" t="s">
        <v>4217</v>
      </c>
      <c r="D1355" t="s">
        <v>6819</v>
      </c>
      <c r="E1355" s="18">
        <v>33445</v>
      </c>
      <c r="F1355" t="s">
        <v>4164</v>
      </c>
      <c r="G1355" t="s">
        <v>4218</v>
      </c>
    </row>
    <row r="1356" spans="1:7" x14ac:dyDescent="0.15">
      <c r="A1356" s="16" t="s">
        <v>4219</v>
      </c>
      <c r="B1356" t="s">
        <v>4163</v>
      </c>
      <c r="C1356" t="s">
        <v>4220</v>
      </c>
      <c r="D1356" t="s">
        <v>6820</v>
      </c>
      <c r="E1356" s="18">
        <v>33461</v>
      </c>
      <c r="F1356" t="s">
        <v>4164</v>
      </c>
      <c r="G1356" t="s">
        <v>4221</v>
      </c>
    </row>
    <row r="1357" spans="1:7" x14ac:dyDescent="0.15">
      <c r="A1357" s="16" t="s">
        <v>4222</v>
      </c>
      <c r="B1357" t="s">
        <v>4163</v>
      </c>
      <c r="C1357" t="s">
        <v>4223</v>
      </c>
      <c r="D1357" t="s">
        <v>6821</v>
      </c>
      <c r="E1357" s="18">
        <v>33586</v>
      </c>
      <c r="F1357" t="s">
        <v>4164</v>
      </c>
      <c r="G1357" t="s">
        <v>4224</v>
      </c>
    </row>
    <row r="1358" spans="1:7" x14ac:dyDescent="0.15">
      <c r="A1358" s="16" t="s">
        <v>4225</v>
      </c>
      <c r="B1358" t="s">
        <v>4163</v>
      </c>
      <c r="C1358" t="s">
        <v>4226</v>
      </c>
      <c r="D1358" t="s">
        <v>6822</v>
      </c>
      <c r="E1358" s="18">
        <v>33606</v>
      </c>
      <c r="F1358" t="s">
        <v>4164</v>
      </c>
      <c r="G1358" t="s">
        <v>4227</v>
      </c>
    </row>
    <row r="1359" spans="1:7" x14ac:dyDescent="0.15">
      <c r="A1359" s="16" t="s">
        <v>4228</v>
      </c>
      <c r="B1359" t="s">
        <v>4163</v>
      </c>
      <c r="C1359" t="s">
        <v>4229</v>
      </c>
      <c r="D1359" t="s">
        <v>6823</v>
      </c>
      <c r="E1359" s="18">
        <v>33622</v>
      </c>
      <c r="F1359" t="s">
        <v>4164</v>
      </c>
      <c r="G1359" t="s">
        <v>4230</v>
      </c>
    </row>
    <row r="1360" spans="1:7" x14ac:dyDescent="0.15">
      <c r="A1360" s="16" t="s">
        <v>4231</v>
      </c>
      <c r="B1360" t="s">
        <v>4163</v>
      </c>
      <c r="C1360" t="s">
        <v>4232</v>
      </c>
      <c r="D1360" t="s">
        <v>6824</v>
      </c>
      <c r="E1360" s="18">
        <v>33623</v>
      </c>
      <c r="F1360" t="s">
        <v>4164</v>
      </c>
      <c r="G1360" t="s">
        <v>4233</v>
      </c>
    </row>
    <row r="1361" spans="1:7" x14ac:dyDescent="0.15">
      <c r="A1361" s="16" t="s">
        <v>4234</v>
      </c>
      <c r="B1361" t="s">
        <v>4163</v>
      </c>
      <c r="C1361" t="s">
        <v>4235</v>
      </c>
      <c r="D1361" t="s">
        <v>6825</v>
      </c>
      <c r="E1361" s="18">
        <v>33643</v>
      </c>
      <c r="F1361" t="s">
        <v>4164</v>
      </c>
      <c r="G1361" t="s">
        <v>4236</v>
      </c>
    </row>
    <row r="1362" spans="1:7" x14ac:dyDescent="0.15">
      <c r="A1362" s="16" t="s">
        <v>4237</v>
      </c>
      <c r="B1362" t="s">
        <v>4163</v>
      </c>
      <c r="C1362" t="s">
        <v>4238</v>
      </c>
      <c r="D1362" t="s">
        <v>6826</v>
      </c>
      <c r="E1362" s="18">
        <v>33663</v>
      </c>
      <c r="F1362" t="s">
        <v>4164</v>
      </c>
      <c r="G1362" t="s">
        <v>4239</v>
      </c>
    </row>
    <row r="1363" spans="1:7" x14ac:dyDescent="0.15">
      <c r="A1363" s="16" t="s">
        <v>4240</v>
      </c>
      <c r="B1363" t="s">
        <v>4163</v>
      </c>
      <c r="C1363" t="s">
        <v>4241</v>
      </c>
      <c r="D1363" t="s">
        <v>6827</v>
      </c>
      <c r="E1363" s="18">
        <v>33666</v>
      </c>
      <c r="F1363" t="s">
        <v>4164</v>
      </c>
      <c r="G1363" t="s">
        <v>3711</v>
      </c>
    </row>
    <row r="1364" spans="1:7" x14ac:dyDescent="0.15">
      <c r="A1364" s="16" t="s">
        <v>4242</v>
      </c>
      <c r="B1364" t="s">
        <v>4163</v>
      </c>
      <c r="C1364" t="s">
        <v>4243</v>
      </c>
      <c r="D1364" t="s">
        <v>6828</v>
      </c>
      <c r="E1364" s="18">
        <v>33681</v>
      </c>
      <c r="F1364" t="s">
        <v>4164</v>
      </c>
      <c r="G1364" t="s">
        <v>4244</v>
      </c>
    </row>
    <row r="1365" spans="1:7" x14ac:dyDescent="0.15">
      <c r="A1365" s="16" t="s">
        <v>4245</v>
      </c>
      <c r="B1365" t="s">
        <v>4246</v>
      </c>
      <c r="E1365" s="18">
        <v>34000</v>
      </c>
      <c r="F1365" t="s">
        <v>4247</v>
      </c>
    </row>
    <row r="1366" spans="1:7" x14ac:dyDescent="0.15">
      <c r="A1366" s="16" t="s">
        <v>4248</v>
      </c>
      <c r="B1366" t="s">
        <v>4246</v>
      </c>
      <c r="C1366" t="s">
        <v>4249</v>
      </c>
      <c r="D1366" t="s">
        <v>6829</v>
      </c>
      <c r="E1366" s="18">
        <v>34100</v>
      </c>
      <c r="F1366" t="s">
        <v>4247</v>
      </c>
      <c r="G1366" t="s">
        <v>4250</v>
      </c>
    </row>
    <row r="1367" spans="1:7" x14ac:dyDescent="0.15">
      <c r="A1367" s="16" t="s">
        <v>4251</v>
      </c>
      <c r="B1367" t="s">
        <v>4246</v>
      </c>
      <c r="C1367" t="s">
        <v>4252</v>
      </c>
      <c r="D1367" t="s">
        <v>6830</v>
      </c>
      <c r="E1367" s="18">
        <v>34202</v>
      </c>
      <c r="F1367" t="s">
        <v>4247</v>
      </c>
      <c r="G1367" t="s">
        <v>4253</v>
      </c>
    </row>
    <row r="1368" spans="1:7" x14ac:dyDescent="0.15">
      <c r="A1368" s="16" t="s">
        <v>4254</v>
      </c>
      <c r="B1368" t="s">
        <v>4246</v>
      </c>
      <c r="C1368" t="s">
        <v>4255</v>
      </c>
      <c r="D1368" t="s">
        <v>6831</v>
      </c>
      <c r="E1368" s="18">
        <v>34203</v>
      </c>
      <c r="F1368" t="s">
        <v>4247</v>
      </c>
      <c r="G1368" t="s">
        <v>4256</v>
      </c>
    </row>
    <row r="1369" spans="1:7" x14ac:dyDescent="0.15">
      <c r="A1369" s="16" t="s">
        <v>4257</v>
      </c>
      <c r="B1369" t="s">
        <v>4246</v>
      </c>
      <c r="C1369" t="s">
        <v>4258</v>
      </c>
      <c r="D1369" t="s">
        <v>6832</v>
      </c>
      <c r="E1369" s="18">
        <v>34204</v>
      </c>
      <c r="F1369" t="s">
        <v>4247</v>
      </c>
      <c r="G1369" t="s">
        <v>4259</v>
      </c>
    </row>
    <row r="1370" spans="1:7" x14ac:dyDescent="0.15">
      <c r="A1370" s="16" t="s">
        <v>4260</v>
      </c>
      <c r="B1370" t="s">
        <v>4246</v>
      </c>
      <c r="C1370" t="s">
        <v>4261</v>
      </c>
      <c r="D1370" t="s">
        <v>6833</v>
      </c>
      <c r="E1370" s="18">
        <v>34205</v>
      </c>
      <c r="F1370" t="s">
        <v>4247</v>
      </c>
      <c r="G1370" t="s">
        <v>4262</v>
      </c>
    </row>
    <row r="1371" spans="1:7" x14ac:dyDescent="0.15">
      <c r="A1371" s="16" t="s">
        <v>4263</v>
      </c>
      <c r="B1371" t="s">
        <v>4246</v>
      </c>
      <c r="C1371" t="s">
        <v>4264</v>
      </c>
      <c r="D1371" t="s">
        <v>6834</v>
      </c>
      <c r="E1371" s="18">
        <v>34207</v>
      </c>
      <c r="F1371" t="s">
        <v>4247</v>
      </c>
      <c r="G1371" t="s">
        <v>4265</v>
      </c>
    </row>
    <row r="1372" spans="1:7" x14ac:dyDescent="0.15">
      <c r="A1372" s="16" t="s">
        <v>4266</v>
      </c>
      <c r="B1372" t="s">
        <v>4246</v>
      </c>
      <c r="C1372" t="s">
        <v>2205</v>
      </c>
      <c r="D1372" t="s">
        <v>6835</v>
      </c>
      <c r="E1372" s="18">
        <v>34208</v>
      </c>
      <c r="F1372" t="s">
        <v>4247</v>
      </c>
      <c r="G1372" t="s">
        <v>2206</v>
      </c>
    </row>
    <row r="1373" spans="1:7" x14ac:dyDescent="0.15">
      <c r="A1373" s="16" t="s">
        <v>4267</v>
      </c>
      <c r="B1373" t="s">
        <v>4246</v>
      </c>
      <c r="C1373" t="s">
        <v>4268</v>
      </c>
      <c r="D1373" t="s">
        <v>6836</v>
      </c>
      <c r="E1373" s="18">
        <v>34209</v>
      </c>
      <c r="F1373" t="s">
        <v>4247</v>
      </c>
      <c r="G1373" t="s">
        <v>3310</v>
      </c>
    </row>
    <row r="1374" spans="1:7" x14ac:dyDescent="0.15">
      <c r="A1374" s="16" t="s">
        <v>4269</v>
      </c>
      <c r="B1374" t="s">
        <v>4246</v>
      </c>
      <c r="C1374" t="s">
        <v>4270</v>
      </c>
      <c r="D1374" t="s">
        <v>6837</v>
      </c>
      <c r="E1374" s="18">
        <v>34210</v>
      </c>
      <c r="F1374" t="s">
        <v>4247</v>
      </c>
      <c r="G1374" t="s">
        <v>4271</v>
      </c>
    </row>
    <row r="1375" spans="1:7" x14ac:dyDescent="0.15">
      <c r="A1375" s="16" t="s">
        <v>4272</v>
      </c>
      <c r="B1375" t="s">
        <v>4246</v>
      </c>
      <c r="C1375" t="s">
        <v>4273</v>
      </c>
      <c r="D1375" t="s">
        <v>6838</v>
      </c>
      <c r="E1375" s="18">
        <v>34211</v>
      </c>
      <c r="F1375" t="s">
        <v>4247</v>
      </c>
      <c r="G1375" t="s">
        <v>4274</v>
      </c>
    </row>
    <row r="1376" spans="1:7" x14ac:dyDescent="0.15">
      <c r="A1376" s="16" t="s">
        <v>4275</v>
      </c>
      <c r="B1376" t="s">
        <v>4246</v>
      </c>
      <c r="C1376" t="s">
        <v>4276</v>
      </c>
      <c r="D1376" t="s">
        <v>6839</v>
      </c>
      <c r="E1376" s="18">
        <v>34212</v>
      </c>
      <c r="F1376" t="s">
        <v>4247</v>
      </c>
      <c r="G1376" t="s">
        <v>4277</v>
      </c>
    </row>
    <row r="1377" spans="1:7" x14ac:dyDescent="0.15">
      <c r="A1377" s="16" t="s">
        <v>4278</v>
      </c>
      <c r="B1377" t="s">
        <v>4246</v>
      </c>
      <c r="C1377" t="s">
        <v>4279</v>
      </c>
      <c r="D1377" t="s">
        <v>6840</v>
      </c>
      <c r="E1377" s="18">
        <v>34213</v>
      </c>
      <c r="F1377" t="s">
        <v>4247</v>
      </c>
      <c r="G1377" t="s">
        <v>4280</v>
      </c>
    </row>
    <row r="1378" spans="1:7" x14ac:dyDescent="0.15">
      <c r="A1378" s="16" t="s">
        <v>4281</v>
      </c>
      <c r="B1378" t="s">
        <v>4246</v>
      </c>
      <c r="C1378" t="s">
        <v>4282</v>
      </c>
      <c r="D1378" t="s">
        <v>6841</v>
      </c>
      <c r="E1378" s="18">
        <v>34214</v>
      </c>
      <c r="F1378" t="s">
        <v>4247</v>
      </c>
      <c r="G1378" t="s">
        <v>4283</v>
      </c>
    </row>
    <row r="1379" spans="1:7" x14ac:dyDescent="0.15">
      <c r="A1379" s="16" t="s">
        <v>4284</v>
      </c>
      <c r="B1379" t="s">
        <v>4246</v>
      </c>
      <c r="C1379" t="s">
        <v>4285</v>
      </c>
      <c r="D1379" t="s">
        <v>6842</v>
      </c>
      <c r="E1379" s="18">
        <v>34215</v>
      </c>
      <c r="F1379" t="s">
        <v>4247</v>
      </c>
      <c r="G1379" t="s">
        <v>4286</v>
      </c>
    </row>
    <row r="1380" spans="1:7" x14ac:dyDescent="0.15">
      <c r="A1380" s="16" t="s">
        <v>4287</v>
      </c>
      <c r="B1380" t="s">
        <v>4246</v>
      </c>
      <c r="C1380" t="s">
        <v>4288</v>
      </c>
      <c r="D1380" t="s">
        <v>6843</v>
      </c>
      <c r="E1380" s="18">
        <v>34302</v>
      </c>
      <c r="F1380" t="s">
        <v>4247</v>
      </c>
      <c r="G1380" t="s">
        <v>4289</v>
      </c>
    </row>
    <row r="1381" spans="1:7" x14ac:dyDescent="0.15">
      <c r="A1381" s="16" t="s">
        <v>4290</v>
      </c>
      <c r="B1381" t="s">
        <v>4246</v>
      </c>
      <c r="C1381" t="s">
        <v>4291</v>
      </c>
      <c r="D1381" t="s">
        <v>6844</v>
      </c>
      <c r="E1381" s="18">
        <v>34304</v>
      </c>
      <c r="F1381" t="s">
        <v>4247</v>
      </c>
      <c r="G1381" t="s">
        <v>4292</v>
      </c>
    </row>
    <row r="1382" spans="1:7" x14ac:dyDescent="0.15">
      <c r="A1382" s="16" t="s">
        <v>4293</v>
      </c>
      <c r="B1382" t="s">
        <v>4246</v>
      </c>
      <c r="C1382" t="s">
        <v>4294</v>
      </c>
      <c r="D1382" t="s">
        <v>6845</v>
      </c>
      <c r="E1382" s="18">
        <v>34307</v>
      </c>
      <c r="F1382" t="s">
        <v>4247</v>
      </c>
      <c r="G1382" t="s">
        <v>4295</v>
      </c>
    </row>
    <row r="1383" spans="1:7" x14ac:dyDescent="0.15">
      <c r="A1383" s="16" t="s">
        <v>4296</v>
      </c>
      <c r="B1383" t="s">
        <v>4246</v>
      </c>
      <c r="C1383" t="s">
        <v>4297</v>
      </c>
      <c r="D1383" t="s">
        <v>6846</v>
      </c>
      <c r="E1383" s="18">
        <v>34309</v>
      </c>
      <c r="F1383" t="s">
        <v>4247</v>
      </c>
      <c r="G1383" t="s">
        <v>4298</v>
      </c>
    </row>
    <row r="1384" spans="1:7" x14ac:dyDescent="0.15">
      <c r="A1384" s="16" t="s">
        <v>4299</v>
      </c>
      <c r="B1384" t="s">
        <v>4246</v>
      </c>
      <c r="C1384" t="s">
        <v>4300</v>
      </c>
      <c r="D1384" t="s">
        <v>6847</v>
      </c>
      <c r="E1384" s="18">
        <v>34368</v>
      </c>
      <c r="F1384" t="s">
        <v>4247</v>
      </c>
      <c r="G1384" t="s">
        <v>4301</v>
      </c>
    </row>
    <row r="1385" spans="1:7" x14ac:dyDescent="0.15">
      <c r="A1385" s="16" t="s">
        <v>4302</v>
      </c>
      <c r="B1385" t="s">
        <v>4246</v>
      </c>
      <c r="C1385" t="s">
        <v>4303</v>
      </c>
      <c r="D1385" t="s">
        <v>6848</v>
      </c>
      <c r="E1385" s="18">
        <v>34369</v>
      </c>
      <c r="F1385" t="s">
        <v>4247</v>
      </c>
      <c r="G1385" t="s">
        <v>4304</v>
      </c>
    </row>
    <row r="1386" spans="1:7" x14ac:dyDescent="0.15">
      <c r="A1386" s="16" t="s">
        <v>4305</v>
      </c>
      <c r="B1386" t="s">
        <v>4246</v>
      </c>
      <c r="C1386" t="s">
        <v>4306</v>
      </c>
      <c r="D1386" t="s">
        <v>6849</v>
      </c>
      <c r="E1386" s="18">
        <v>34431</v>
      </c>
      <c r="F1386" t="s">
        <v>4247</v>
      </c>
      <c r="G1386" t="s">
        <v>4307</v>
      </c>
    </row>
    <row r="1387" spans="1:7" x14ac:dyDescent="0.15">
      <c r="A1387" s="16" t="s">
        <v>4308</v>
      </c>
      <c r="B1387" t="s">
        <v>4246</v>
      </c>
      <c r="C1387" t="s">
        <v>4309</v>
      </c>
      <c r="D1387" t="s">
        <v>6850</v>
      </c>
      <c r="E1387" s="18">
        <v>34462</v>
      </c>
      <c r="F1387" t="s">
        <v>4247</v>
      </c>
      <c r="G1387" t="s">
        <v>4310</v>
      </c>
    </row>
    <row r="1388" spans="1:7" x14ac:dyDescent="0.15">
      <c r="A1388" s="16" t="s">
        <v>4311</v>
      </c>
      <c r="B1388" t="s">
        <v>4246</v>
      </c>
      <c r="C1388" t="s">
        <v>4312</v>
      </c>
      <c r="D1388" t="s">
        <v>6851</v>
      </c>
      <c r="E1388" s="18">
        <v>34545</v>
      </c>
      <c r="F1388" t="s">
        <v>4247</v>
      </c>
      <c r="G1388" t="s">
        <v>4313</v>
      </c>
    </row>
    <row r="1389" spans="1:7" x14ac:dyDescent="0.15">
      <c r="A1389" s="16" t="s">
        <v>4314</v>
      </c>
      <c r="B1389" t="s">
        <v>4315</v>
      </c>
      <c r="E1389" s="18">
        <v>35000</v>
      </c>
      <c r="F1389" t="s">
        <v>4316</v>
      </c>
    </row>
    <row r="1390" spans="1:7" x14ac:dyDescent="0.15">
      <c r="A1390" s="16" t="s">
        <v>4317</v>
      </c>
      <c r="B1390" t="s">
        <v>4315</v>
      </c>
      <c r="C1390" t="s">
        <v>4318</v>
      </c>
      <c r="D1390" t="s">
        <v>6852</v>
      </c>
      <c r="E1390" s="18">
        <v>35201</v>
      </c>
      <c r="F1390" t="s">
        <v>4316</v>
      </c>
      <c r="G1390" t="s">
        <v>4319</v>
      </c>
    </row>
    <row r="1391" spans="1:7" x14ac:dyDescent="0.15">
      <c r="A1391" s="16" t="s">
        <v>4320</v>
      </c>
      <c r="B1391" t="s">
        <v>4315</v>
      </c>
      <c r="C1391" t="s">
        <v>4321</v>
      </c>
      <c r="D1391" t="s">
        <v>6853</v>
      </c>
      <c r="E1391" s="18">
        <v>35202</v>
      </c>
      <c r="F1391" t="s">
        <v>4316</v>
      </c>
      <c r="G1391" t="s">
        <v>4322</v>
      </c>
    </row>
    <row r="1392" spans="1:7" x14ac:dyDescent="0.15">
      <c r="A1392" s="16" t="s">
        <v>4323</v>
      </c>
      <c r="B1392" t="s">
        <v>4315</v>
      </c>
      <c r="C1392" t="s">
        <v>4324</v>
      </c>
      <c r="D1392" t="s">
        <v>6854</v>
      </c>
      <c r="E1392" s="18">
        <v>35203</v>
      </c>
      <c r="F1392" t="s">
        <v>4316</v>
      </c>
      <c r="G1392" t="s">
        <v>4325</v>
      </c>
    </row>
    <row r="1393" spans="1:7" x14ac:dyDescent="0.15">
      <c r="A1393" s="16" t="s">
        <v>4326</v>
      </c>
      <c r="B1393" t="s">
        <v>4315</v>
      </c>
      <c r="C1393" t="s">
        <v>4327</v>
      </c>
      <c r="D1393" t="s">
        <v>6855</v>
      </c>
      <c r="E1393" s="18">
        <v>35204</v>
      </c>
      <c r="F1393" t="s">
        <v>4316</v>
      </c>
      <c r="G1393" t="s">
        <v>4328</v>
      </c>
    </row>
    <row r="1394" spans="1:7" x14ac:dyDescent="0.15">
      <c r="A1394" s="16" t="s">
        <v>4329</v>
      </c>
      <c r="B1394" t="s">
        <v>4315</v>
      </c>
      <c r="C1394" t="s">
        <v>4330</v>
      </c>
      <c r="D1394" t="s">
        <v>6856</v>
      </c>
      <c r="E1394" s="18">
        <v>35206</v>
      </c>
      <c r="F1394" t="s">
        <v>4316</v>
      </c>
      <c r="G1394" t="s">
        <v>4331</v>
      </c>
    </row>
    <row r="1395" spans="1:7" x14ac:dyDescent="0.15">
      <c r="A1395" s="16" t="s">
        <v>4332</v>
      </c>
      <c r="B1395" t="s">
        <v>4315</v>
      </c>
      <c r="C1395" t="s">
        <v>4333</v>
      </c>
      <c r="D1395" t="s">
        <v>6857</v>
      </c>
      <c r="E1395" s="18">
        <v>35207</v>
      </c>
      <c r="F1395" t="s">
        <v>4316</v>
      </c>
      <c r="G1395" t="s">
        <v>4334</v>
      </c>
    </row>
    <row r="1396" spans="1:7" x14ac:dyDescent="0.15">
      <c r="A1396" s="16" t="s">
        <v>4335</v>
      </c>
      <c r="B1396" t="s">
        <v>4315</v>
      </c>
      <c r="C1396" t="s">
        <v>4336</v>
      </c>
      <c r="D1396" t="s">
        <v>6858</v>
      </c>
      <c r="E1396" s="18">
        <v>35208</v>
      </c>
      <c r="F1396" t="s">
        <v>4316</v>
      </c>
      <c r="G1396" t="s">
        <v>4337</v>
      </c>
    </row>
    <row r="1397" spans="1:7" x14ac:dyDescent="0.15">
      <c r="A1397" s="16" t="s">
        <v>4338</v>
      </c>
      <c r="B1397" t="s">
        <v>4315</v>
      </c>
      <c r="C1397" t="s">
        <v>4339</v>
      </c>
      <c r="D1397" t="s">
        <v>6859</v>
      </c>
      <c r="E1397" s="18">
        <v>35210</v>
      </c>
      <c r="F1397" t="s">
        <v>4316</v>
      </c>
      <c r="G1397" t="s">
        <v>4340</v>
      </c>
    </row>
    <row r="1398" spans="1:7" x14ac:dyDescent="0.15">
      <c r="A1398" s="16" t="s">
        <v>4341</v>
      </c>
      <c r="B1398" t="s">
        <v>4315</v>
      </c>
      <c r="C1398" t="s">
        <v>4342</v>
      </c>
      <c r="D1398" t="s">
        <v>6860</v>
      </c>
      <c r="E1398" s="18">
        <v>35211</v>
      </c>
      <c r="F1398" t="s">
        <v>4316</v>
      </c>
      <c r="G1398" t="s">
        <v>4343</v>
      </c>
    </row>
    <row r="1399" spans="1:7" x14ac:dyDescent="0.15">
      <c r="A1399" s="16" t="s">
        <v>4344</v>
      </c>
      <c r="B1399" t="s">
        <v>4315</v>
      </c>
      <c r="C1399" t="s">
        <v>4345</v>
      </c>
      <c r="D1399" t="s">
        <v>6861</v>
      </c>
      <c r="E1399" s="18">
        <v>35212</v>
      </c>
      <c r="F1399" t="s">
        <v>4316</v>
      </c>
      <c r="G1399" t="s">
        <v>4346</v>
      </c>
    </row>
    <row r="1400" spans="1:7" x14ac:dyDescent="0.15">
      <c r="A1400" s="16" t="s">
        <v>4347</v>
      </c>
      <c r="B1400" t="s">
        <v>4315</v>
      </c>
      <c r="C1400" t="s">
        <v>4348</v>
      </c>
      <c r="D1400" t="s">
        <v>6862</v>
      </c>
      <c r="E1400" s="18">
        <v>35213</v>
      </c>
      <c r="F1400" t="s">
        <v>4316</v>
      </c>
      <c r="G1400" t="s">
        <v>4349</v>
      </c>
    </row>
    <row r="1401" spans="1:7" x14ac:dyDescent="0.15">
      <c r="A1401" s="16" t="s">
        <v>4350</v>
      </c>
      <c r="B1401" t="s">
        <v>4315</v>
      </c>
      <c r="C1401" t="s">
        <v>4351</v>
      </c>
      <c r="D1401" t="s">
        <v>6863</v>
      </c>
      <c r="E1401" s="18">
        <v>35215</v>
      </c>
      <c r="F1401" t="s">
        <v>4316</v>
      </c>
      <c r="G1401" t="s">
        <v>4352</v>
      </c>
    </row>
    <row r="1402" spans="1:7" x14ac:dyDescent="0.15">
      <c r="A1402" s="16" t="s">
        <v>4353</v>
      </c>
      <c r="B1402" t="s">
        <v>4315</v>
      </c>
      <c r="C1402" t="s">
        <v>4354</v>
      </c>
      <c r="D1402" t="s">
        <v>6864</v>
      </c>
      <c r="E1402" s="18">
        <v>35216</v>
      </c>
      <c r="F1402" t="s">
        <v>4316</v>
      </c>
      <c r="G1402" t="s">
        <v>4355</v>
      </c>
    </row>
    <row r="1403" spans="1:7" x14ac:dyDescent="0.15">
      <c r="A1403" s="16" t="s">
        <v>4356</v>
      </c>
      <c r="B1403" t="s">
        <v>4315</v>
      </c>
      <c r="C1403" t="s">
        <v>4357</v>
      </c>
      <c r="D1403" t="s">
        <v>6865</v>
      </c>
      <c r="E1403" s="18">
        <v>35305</v>
      </c>
      <c r="F1403" t="s">
        <v>4316</v>
      </c>
      <c r="G1403" t="s">
        <v>4358</v>
      </c>
    </row>
    <row r="1404" spans="1:7" x14ac:dyDescent="0.15">
      <c r="A1404" s="16" t="s">
        <v>4359</v>
      </c>
      <c r="B1404" t="s">
        <v>4315</v>
      </c>
      <c r="C1404" t="s">
        <v>4360</v>
      </c>
      <c r="D1404" t="s">
        <v>6866</v>
      </c>
      <c r="E1404" s="18">
        <v>35321</v>
      </c>
      <c r="F1404" t="s">
        <v>4316</v>
      </c>
      <c r="G1404" t="s">
        <v>4361</v>
      </c>
    </row>
    <row r="1405" spans="1:7" x14ac:dyDescent="0.15">
      <c r="A1405" s="16" t="s">
        <v>4362</v>
      </c>
      <c r="B1405" t="s">
        <v>4315</v>
      </c>
      <c r="C1405" t="s">
        <v>4363</v>
      </c>
      <c r="D1405" t="s">
        <v>6867</v>
      </c>
      <c r="E1405" s="18">
        <v>35341</v>
      </c>
      <c r="F1405" t="s">
        <v>4316</v>
      </c>
      <c r="G1405" t="s">
        <v>4364</v>
      </c>
    </row>
    <row r="1406" spans="1:7" x14ac:dyDescent="0.15">
      <c r="A1406" s="16" t="s">
        <v>4365</v>
      </c>
      <c r="B1406" t="s">
        <v>4315</v>
      </c>
      <c r="C1406" t="s">
        <v>4366</v>
      </c>
      <c r="D1406" t="s">
        <v>6868</v>
      </c>
      <c r="E1406" s="18">
        <v>35343</v>
      </c>
      <c r="F1406" t="s">
        <v>4316</v>
      </c>
      <c r="G1406" t="s">
        <v>4367</v>
      </c>
    </row>
    <row r="1407" spans="1:7" x14ac:dyDescent="0.15">
      <c r="A1407" s="16" t="s">
        <v>4368</v>
      </c>
      <c r="B1407" t="s">
        <v>4315</v>
      </c>
      <c r="C1407" t="s">
        <v>4369</v>
      </c>
      <c r="D1407" t="s">
        <v>6869</v>
      </c>
      <c r="E1407" s="18">
        <v>35344</v>
      </c>
      <c r="F1407" t="s">
        <v>4316</v>
      </c>
      <c r="G1407" t="s">
        <v>4370</v>
      </c>
    </row>
    <row r="1408" spans="1:7" x14ac:dyDescent="0.15">
      <c r="A1408" s="16" t="s">
        <v>4371</v>
      </c>
      <c r="B1408" t="s">
        <v>4315</v>
      </c>
      <c r="C1408" t="s">
        <v>4372</v>
      </c>
      <c r="D1408" t="s">
        <v>6870</v>
      </c>
      <c r="E1408" s="18">
        <v>35502</v>
      </c>
      <c r="F1408" t="s">
        <v>4316</v>
      </c>
      <c r="G1408" t="s">
        <v>4373</v>
      </c>
    </row>
    <row r="1409" spans="1:7" x14ac:dyDescent="0.15">
      <c r="A1409" s="16" t="s">
        <v>4374</v>
      </c>
      <c r="B1409" t="s">
        <v>4375</v>
      </c>
      <c r="E1409" s="18">
        <v>36000</v>
      </c>
      <c r="F1409" t="s">
        <v>4376</v>
      </c>
    </row>
    <row r="1410" spans="1:7" x14ac:dyDescent="0.15">
      <c r="A1410" s="16" t="s">
        <v>4377</v>
      </c>
      <c r="B1410" t="s">
        <v>4375</v>
      </c>
      <c r="C1410" t="s">
        <v>4378</v>
      </c>
      <c r="D1410" t="s">
        <v>6871</v>
      </c>
      <c r="E1410" s="18">
        <v>36201</v>
      </c>
      <c r="F1410" t="s">
        <v>4376</v>
      </c>
      <c r="G1410" t="s">
        <v>4379</v>
      </c>
    </row>
    <row r="1411" spans="1:7" x14ac:dyDescent="0.15">
      <c r="A1411" s="16" t="s">
        <v>4380</v>
      </c>
      <c r="B1411" t="s">
        <v>4375</v>
      </c>
      <c r="C1411" t="s">
        <v>4381</v>
      </c>
      <c r="D1411" t="s">
        <v>6872</v>
      </c>
      <c r="E1411" s="18">
        <v>36202</v>
      </c>
      <c r="F1411" t="s">
        <v>4376</v>
      </c>
      <c r="G1411" t="s">
        <v>4382</v>
      </c>
    </row>
    <row r="1412" spans="1:7" x14ac:dyDescent="0.15">
      <c r="A1412" s="16" t="s">
        <v>4383</v>
      </c>
      <c r="B1412" t="s">
        <v>4375</v>
      </c>
      <c r="C1412" t="s">
        <v>4384</v>
      </c>
      <c r="D1412" t="s">
        <v>6873</v>
      </c>
      <c r="E1412" s="18">
        <v>36203</v>
      </c>
      <c r="F1412" t="s">
        <v>4376</v>
      </c>
      <c r="G1412" t="s">
        <v>4385</v>
      </c>
    </row>
    <row r="1413" spans="1:7" x14ac:dyDescent="0.15">
      <c r="A1413" s="16" t="s">
        <v>4386</v>
      </c>
      <c r="B1413" t="s">
        <v>4375</v>
      </c>
      <c r="C1413" t="s">
        <v>4387</v>
      </c>
      <c r="D1413" t="s">
        <v>6874</v>
      </c>
      <c r="E1413" s="18">
        <v>36204</v>
      </c>
      <c r="F1413" t="s">
        <v>4376</v>
      </c>
      <c r="G1413" t="s">
        <v>4388</v>
      </c>
    </row>
    <row r="1414" spans="1:7" x14ac:dyDescent="0.15">
      <c r="A1414" s="16" t="s">
        <v>4389</v>
      </c>
      <c r="B1414" t="s">
        <v>4375</v>
      </c>
      <c r="C1414" t="s">
        <v>4390</v>
      </c>
      <c r="D1414" t="s">
        <v>6875</v>
      </c>
      <c r="E1414" s="18">
        <v>36205</v>
      </c>
      <c r="F1414" t="s">
        <v>4376</v>
      </c>
      <c r="G1414" t="s">
        <v>4391</v>
      </c>
    </row>
    <row r="1415" spans="1:7" x14ac:dyDescent="0.15">
      <c r="A1415" s="16" t="s">
        <v>4392</v>
      </c>
      <c r="B1415" t="s">
        <v>4375</v>
      </c>
      <c r="C1415" t="s">
        <v>4393</v>
      </c>
      <c r="D1415" t="s">
        <v>6876</v>
      </c>
      <c r="E1415" s="18">
        <v>36206</v>
      </c>
      <c r="F1415" t="s">
        <v>4376</v>
      </c>
      <c r="G1415" t="s">
        <v>4394</v>
      </c>
    </row>
    <row r="1416" spans="1:7" x14ac:dyDescent="0.15">
      <c r="A1416" s="16" t="s">
        <v>4395</v>
      </c>
      <c r="B1416" t="s">
        <v>4375</v>
      </c>
      <c r="C1416" t="s">
        <v>4396</v>
      </c>
      <c r="D1416" t="s">
        <v>6877</v>
      </c>
      <c r="E1416" s="18">
        <v>36207</v>
      </c>
      <c r="F1416" t="s">
        <v>4376</v>
      </c>
      <c r="G1416" t="s">
        <v>4397</v>
      </c>
    </row>
    <row r="1417" spans="1:7" x14ac:dyDescent="0.15">
      <c r="A1417" s="16" t="s">
        <v>4398</v>
      </c>
      <c r="B1417" t="s">
        <v>4375</v>
      </c>
      <c r="C1417" t="s">
        <v>4399</v>
      </c>
      <c r="D1417" t="s">
        <v>6878</v>
      </c>
      <c r="E1417" s="18">
        <v>36208</v>
      </c>
      <c r="F1417" t="s">
        <v>4376</v>
      </c>
      <c r="G1417" t="s">
        <v>3310</v>
      </c>
    </row>
    <row r="1418" spans="1:7" x14ac:dyDescent="0.15">
      <c r="A1418" s="16" t="s">
        <v>4400</v>
      </c>
      <c r="B1418" t="s">
        <v>4375</v>
      </c>
      <c r="C1418" t="s">
        <v>4401</v>
      </c>
      <c r="D1418" t="s">
        <v>6879</v>
      </c>
      <c r="E1418" s="18">
        <v>36301</v>
      </c>
      <c r="F1418" t="s">
        <v>4376</v>
      </c>
      <c r="G1418" t="s">
        <v>4402</v>
      </c>
    </row>
    <row r="1419" spans="1:7" x14ac:dyDescent="0.15">
      <c r="A1419" s="16" t="s">
        <v>4403</v>
      </c>
      <c r="B1419" t="s">
        <v>4375</v>
      </c>
      <c r="C1419" t="s">
        <v>4404</v>
      </c>
      <c r="D1419" t="s">
        <v>6880</v>
      </c>
      <c r="E1419" s="18">
        <v>36302</v>
      </c>
      <c r="F1419" t="s">
        <v>4376</v>
      </c>
      <c r="G1419" t="s">
        <v>4405</v>
      </c>
    </row>
    <row r="1420" spans="1:7" x14ac:dyDescent="0.15">
      <c r="A1420" s="16" t="s">
        <v>4406</v>
      </c>
      <c r="B1420" t="s">
        <v>4375</v>
      </c>
      <c r="C1420" t="s">
        <v>4407</v>
      </c>
      <c r="D1420" t="s">
        <v>6881</v>
      </c>
      <c r="E1420" s="18">
        <v>36321</v>
      </c>
      <c r="F1420" t="s">
        <v>4376</v>
      </c>
      <c r="G1420" t="s">
        <v>4408</v>
      </c>
    </row>
    <row r="1421" spans="1:7" x14ac:dyDescent="0.15">
      <c r="A1421" s="16" t="s">
        <v>4409</v>
      </c>
      <c r="B1421" t="s">
        <v>4375</v>
      </c>
      <c r="C1421" t="s">
        <v>4410</v>
      </c>
      <c r="D1421" t="s">
        <v>6882</v>
      </c>
      <c r="E1421" s="18">
        <v>36341</v>
      </c>
      <c r="F1421" t="s">
        <v>4376</v>
      </c>
      <c r="G1421" t="s">
        <v>4411</v>
      </c>
    </row>
    <row r="1422" spans="1:7" x14ac:dyDescent="0.15">
      <c r="A1422" s="16" t="s">
        <v>4412</v>
      </c>
      <c r="B1422" t="s">
        <v>4375</v>
      </c>
      <c r="C1422" t="s">
        <v>4413</v>
      </c>
      <c r="D1422" t="s">
        <v>6883</v>
      </c>
      <c r="E1422" s="18">
        <v>36342</v>
      </c>
      <c r="F1422" t="s">
        <v>4376</v>
      </c>
      <c r="G1422" t="s">
        <v>4414</v>
      </c>
    </row>
    <row r="1423" spans="1:7" x14ac:dyDescent="0.15">
      <c r="A1423" s="16" t="s">
        <v>4415</v>
      </c>
      <c r="B1423" t="s">
        <v>4375</v>
      </c>
      <c r="C1423" t="s">
        <v>4416</v>
      </c>
      <c r="D1423" t="s">
        <v>6884</v>
      </c>
      <c r="E1423" s="18">
        <v>36368</v>
      </c>
      <c r="F1423" t="s">
        <v>4376</v>
      </c>
      <c r="G1423" t="s">
        <v>4417</v>
      </c>
    </row>
    <row r="1424" spans="1:7" x14ac:dyDescent="0.15">
      <c r="A1424" s="16" t="s">
        <v>4418</v>
      </c>
      <c r="B1424" t="s">
        <v>4375</v>
      </c>
      <c r="C1424" t="s">
        <v>4419</v>
      </c>
      <c r="D1424" t="s">
        <v>6885</v>
      </c>
      <c r="E1424" s="18">
        <v>36383</v>
      </c>
      <c r="F1424" t="s">
        <v>4376</v>
      </c>
      <c r="G1424" t="s">
        <v>4420</v>
      </c>
    </row>
    <row r="1425" spans="1:7" x14ac:dyDescent="0.15">
      <c r="A1425" s="16" t="s">
        <v>4421</v>
      </c>
      <c r="B1425" t="s">
        <v>4375</v>
      </c>
      <c r="C1425" t="s">
        <v>4422</v>
      </c>
      <c r="D1425" t="s">
        <v>6886</v>
      </c>
      <c r="E1425" s="18">
        <v>36387</v>
      </c>
      <c r="F1425" t="s">
        <v>4376</v>
      </c>
      <c r="G1425" t="s">
        <v>4423</v>
      </c>
    </row>
    <row r="1426" spans="1:7" x14ac:dyDescent="0.15">
      <c r="A1426" s="16" t="s">
        <v>4424</v>
      </c>
      <c r="B1426" t="s">
        <v>4375</v>
      </c>
      <c r="C1426" t="s">
        <v>4425</v>
      </c>
      <c r="D1426" t="s">
        <v>6887</v>
      </c>
      <c r="E1426" s="18">
        <v>36388</v>
      </c>
      <c r="F1426" t="s">
        <v>4376</v>
      </c>
      <c r="G1426" t="s">
        <v>4426</v>
      </c>
    </row>
    <row r="1427" spans="1:7" x14ac:dyDescent="0.15">
      <c r="A1427" s="16" t="s">
        <v>4427</v>
      </c>
      <c r="B1427" t="s">
        <v>4375</v>
      </c>
      <c r="C1427" t="s">
        <v>4428</v>
      </c>
      <c r="D1427" t="s">
        <v>6888</v>
      </c>
      <c r="E1427" s="18">
        <v>36401</v>
      </c>
      <c r="F1427" t="s">
        <v>4376</v>
      </c>
      <c r="G1427" t="s">
        <v>4429</v>
      </c>
    </row>
    <row r="1428" spans="1:7" x14ac:dyDescent="0.15">
      <c r="A1428" s="16" t="s">
        <v>4430</v>
      </c>
      <c r="B1428" t="s">
        <v>4375</v>
      </c>
      <c r="C1428" t="s">
        <v>4431</v>
      </c>
      <c r="D1428" t="s">
        <v>6889</v>
      </c>
      <c r="E1428" s="18">
        <v>36402</v>
      </c>
      <c r="F1428" t="s">
        <v>4376</v>
      </c>
      <c r="G1428" t="s">
        <v>4432</v>
      </c>
    </row>
    <row r="1429" spans="1:7" x14ac:dyDescent="0.15">
      <c r="A1429" s="16" t="s">
        <v>4433</v>
      </c>
      <c r="B1429" t="s">
        <v>4375</v>
      </c>
      <c r="C1429" t="s">
        <v>4434</v>
      </c>
      <c r="D1429" t="s">
        <v>6890</v>
      </c>
      <c r="E1429" s="18">
        <v>36403</v>
      </c>
      <c r="F1429" t="s">
        <v>4376</v>
      </c>
      <c r="G1429" t="s">
        <v>4435</v>
      </c>
    </row>
    <row r="1430" spans="1:7" x14ac:dyDescent="0.15">
      <c r="A1430" s="16" t="s">
        <v>4436</v>
      </c>
      <c r="B1430" t="s">
        <v>4375</v>
      </c>
      <c r="C1430" t="s">
        <v>4437</v>
      </c>
      <c r="D1430" t="s">
        <v>6891</v>
      </c>
      <c r="E1430" s="18">
        <v>36404</v>
      </c>
      <c r="F1430" t="s">
        <v>4376</v>
      </c>
      <c r="G1430" t="s">
        <v>4438</v>
      </c>
    </row>
    <row r="1431" spans="1:7" x14ac:dyDescent="0.15">
      <c r="A1431" s="16" t="s">
        <v>4439</v>
      </c>
      <c r="B1431" t="s">
        <v>4375</v>
      </c>
      <c r="C1431" t="s">
        <v>4440</v>
      </c>
      <c r="D1431" t="s">
        <v>6892</v>
      </c>
      <c r="E1431" s="18">
        <v>36405</v>
      </c>
      <c r="F1431" t="s">
        <v>4376</v>
      </c>
      <c r="G1431" t="s">
        <v>4441</v>
      </c>
    </row>
    <row r="1432" spans="1:7" x14ac:dyDescent="0.15">
      <c r="A1432" s="16" t="s">
        <v>4442</v>
      </c>
      <c r="B1432" t="s">
        <v>4375</v>
      </c>
      <c r="C1432" t="s">
        <v>4443</v>
      </c>
      <c r="D1432" t="s">
        <v>6893</v>
      </c>
      <c r="E1432" s="18">
        <v>36468</v>
      </c>
      <c r="F1432" t="s">
        <v>4376</v>
      </c>
      <c r="G1432" t="s">
        <v>4444</v>
      </c>
    </row>
    <row r="1433" spans="1:7" x14ac:dyDescent="0.15">
      <c r="A1433" s="16" t="s">
        <v>4445</v>
      </c>
      <c r="B1433" t="s">
        <v>4375</v>
      </c>
      <c r="C1433" t="s">
        <v>4446</v>
      </c>
      <c r="D1433" t="s">
        <v>6894</v>
      </c>
      <c r="E1433" s="18">
        <v>36489</v>
      </c>
      <c r="F1433" t="s">
        <v>4376</v>
      </c>
      <c r="G1433" t="s">
        <v>4447</v>
      </c>
    </row>
    <row r="1434" spans="1:7" x14ac:dyDescent="0.15">
      <c r="A1434" s="16" t="s">
        <v>4448</v>
      </c>
      <c r="B1434" t="s">
        <v>4449</v>
      </c>
      <c r="E1434" s="18">
        <v>37000</v>
      </c>
      <c r="F1434" t="s">
        <v>4450</v>
      </c>
    </row>
    <row r="1435" spans="1:7" x14ac:dyDescent="0.15">
      <c r="A1435" s="16" t="s">
        <v>4451</v>
      </c>
      <c r="B1435" t="s">
        <v>4449</v>
      </c>
      <c r="C1435" t="s">
        <v>4452</v>
      </c>
      <c r="D1435" t="s">
        <v>6895</v>
      </c>
      <c r="E1435" s="18">
        <v>37201</v>
      </c>
      <c r="F1435" t="s">
        <v>4450</v>
      </c>
      <c r="G1435" t="s">
        <v>4453</v>
      </c>
    </row>
    <row r="1436" spans="1:7" x14ac:dyDescent="0.15">
      <c r="A1436" s="16" t="s">
        <v>4454</v>
      </c>
      <c r="B1436" t="s">
        <v>4449</v>
      </c>
      <c r="C1436" t="s">
        <v>4455</v>
      </c>
      <c r="D1436" t="s">
        <v>6896</v>
      </c>
      <c r="E1436" s="18">
        <v>37202</v>
      </c>
      <c r="F1436" t="s">
        <v>4450</v>
      </c>
      <c r="G1436" t="s">
        <v>4456</v>
      </c>
    </row>
    <row r="1437" spans="1:7" x14ac:dyDescent="0.15">
      <c r="A1437" s="16" t="s">
        <v>4457</v>
      </c>
      <c r="B1437" t="s">
        <v>4449</v>
      </c>
      <c r="C1437" t="s">
        <v>4458</v>
      </c>
      <c r="D1437" t="s">
        <v>6897</v>
      </c>
      <c r="E1437" s="18">
        <v>37203</v>
      </c>
      <c r="F1437" t="s">
        <v>4450</v>
      </c>
      <c r="G1437" t="s">
        <v>4459</v>
      </c>
    </row>
    <row r="1438" spans="1:7" x14ac:dyDescent="0.15">
      <c r="A1438" s="16" t="s">
        <v>4460</v>
      </c>
      <c r="B1438" t="s">
        <v>4449</v>
      </c>
      <c r="C1438" t="s">
        <v>4461</v>
      </c>
      <c r="D1438" t="s">
        <v>6898</v>
      </c>
      <c r="E1438" s="18">
        <v>37204</v>
      </c>
      <c r="F1438" t="s">
        <v>4450</v>
      </c>
      <c r="G1438" t="s">
        <v>4462</v>
      </c>
    </row>
    <row r="1439" spans="1:7" x14ac:dyDescent="0.15">
      <c r="A1439" s="16" t="s">
        <v>4463</v>
      </c>
      <c r="B1439" t="s">
        <v>4449</v>
      </c>
      <c r="C1439" t="s">
        <v>4464</v>
      </c>
      <c r="D1439" t="s">
        <v>6899</v>
      </c>
      <c r="E1439" s="18">
        <v>37205</v>
      </c>
      <c r="F1439" t="s">
        <v>4450</v>
      </c>
      <c r="G1439" t="s">
        <v>4465</v>
      </c>
    </row>
    <row r="1440" spans="1:7" x14ac:dyDescent="0.15">
      <c r="A1440" s="16" t="s">
        <v>4466</v>
      </c>
      <c r="B1440" t="s">
        <v>4449</v>
      </c>
      <c r="C1440" t="s">
        <v>4467</v>
      </c>
      <c r="D1440" t="s">
        <v>6900</v>
      </c>
      <c r="E1440" s="18">
        <v>37206</v>
      </c>
      <c r="F1440" t="s">
        <v>4450</v>
      </c>
      <c r="G1440" t="s">
        <v>4468</v>
      </c>
    </row>
    <row r="1441" spans="1:7" x14ac:dyDescent="0.15">
      <c r="A1441" s="16" t="s">
        <v>4469</v>
      </c>
      <c r="B1441" t="s">
        <v>4449</v>
      </c>
      <c r="C1441" t="s">
        <v>4470</v>
      </c>
      <c r="D1441" t="s">
        <v>6901</v>
      </c>
      <c r="E1441" s="18">
        <v>37207</v>
      </c>
      <c r="F1441" t="s">
        <v>4450</v>
      </c>
      <c r="G1441" t="s">
        <v>4471</v>
      </c>
    </row>
    <row r="1442" spans="1:7" x14ac:dyDescent="0.15">
      <c r="A1442" s="16" t="s">
        <v>4472</v>
      </c>
      <c r="B1442" t="s">
        <v>4449</v>
      </c>
      <c r="C1442" t="s">
        <v>4473</v>
      </c>
      <c r="D1442" t="s">
        <v>6902</v>
      </c>
      <c r="E1442" s="18">
        <v>37208</v>
      </c>
      <c r="F1442" t="s">
        <v>4450</v>
      </c>
      <c r="G1442" t="s">
        <v>4474</v>
      </c>
    </row>
    <row r="1443" spans="1:7" x14ac:dyDescent="0.15">
      <c r="A1443" s="16" t="s">
        <v>4475</v>
      </c>
      <c r="B1443" t="s">
        <v>4449</v>
      </c>
      <c r="C1443" t="s">
        <v>4476</v>
      </c>
      <c r="D1443" t="s">
        <v>6903</v>
      </c>
      <c r="E1443" s="18">
        <v>37322</v>
      </c>
      <c r="F1443" t="s">
        <v>4450</v>
      </c>
      <c r="G1443" t="s">
        <v>4477</v>
      </c>
    </row>
    <row r="1444" spans="1:7" x14ac:dyDescent="0.15">
      <c r="A1444" s="16" t="s">
        <v>4478</v>
      </c>
      <c r="B1444" t="s">
        <v>4449</v>
      </c>
      <c r="C1444" t="s">
        <v>4479</v>
      </c>
      <c r="D1444" t="s">
        <v>6904</v>
      </c>
      <c r="E1444" s="18">
        <v>37324</v>
      </c>
      <c r="F1444" t="s">
        <v>4450</v>
      </c>
      <c r="G1444" t="s">
        <v>4480</v>
      </c>
    </row>
    <row r="1445" spans="1:7" x14ac:dyDescent="0.15">
      <c r="A1445" s="16" t="s">
        <v>4481</v>
      </c>
      <c r="B1445" t="s">
        <v>4449</v>
      </c>
      <c r="C1445" t="s">
        <v>4482</v>
      </c>
      <c r="D1445" t="s">
        <v>6905</v>
      </c>
      <c r="E1445" s="18">
        <v>37341</v>
      </c>
      <c r="F1445" t="s">
        <v>4450</v>
      </c>
      <c r="G1445" t="s">
        <v>4483</v>
      </c>
    </row>
    <row r="1446" spans="1:7" x14ac:dyDescent="0.15">
      <c r="A1446" s="16" t="s">
        <v>4484</v>
      </c>
      <c r="B1446" t="s">
        <v>4449</v>
      </c>
      <c r="C1446" t="s">
        <v>4485</v>
      </c>
      <c r="D1446" t="s">
        <v>6906</v>
      </c>
      <c r="E1446" s="18">
        <v>37364</v>
      </c>
      <c r="F1446" t="s">
        <v>4450</v>
      </c>
      <c r="G1446" t="s">
        <v>4486</v>
      </c>
    </row>
    <row r="1447" spans="1:7" x14ac:dyDescent="0.15">
      <c r="A1447" s="16" t="s">
        <v>4487</v>
      </c>
      <c r="B1447" t="s">
        <v>4449</v>
      </c>
      <c r="C1447" t="s">
        <v>4488</v>
      </c>
      <c r="D1447" t="s">
        <v>6907</v>
      </c>
      <c r="E1447" s="18">
        <v>37386</v>
      </c>
      <c r="F1447" t="s">
        <v>4450</v>
      </c>
      <c r="G1447" t="s">
        <v>4489</v>
      </c>
    </row>
    <row r="1448" spans="1:7" x14ac:dyDescent="0.15">
      <c r="A1448" s="16" t="s">
        <v>4490</v>
      </c>
      <c r="B1448" t="s">
        <v>4449</v>
      </c>
      <c r="C1448" t="s">
        <v>4491</v>
      </c>
      <c r="D1448" t="s">
        <v>6908</v>
      </c>
      <c r="E1448" s="18">
        <v>37387</v>
      </c>
      <c r="F1448" t="s">
        <v>4450</v>
      </c>
      <c r="G1448" t="s">
        <v>4492</v>
      </c>
    </row>
    <row r="1449" spans="1:7" x14ac:dyDescent="0.15">
      <c r="A1449" s="16" t="s">
        <v>4493</v>
      </c>
      <c r="B1449" t="s">
        <v>4449</v>
      </c>
      <c r="C1449" t="s">
        <v>4494</v>
      </c>
      <c r="D1449" t="s">
        <v>6909</v>
      </c>
      <c r="E1449" s="18">
        <v>37403</v>
      </c>
      <c r="F1449" t="s">
        <v>4450</v>
      </c>
      <c r="G1449" t="s">
        <v>4495</v>
      </c>
    </row>
    <row r="1450" spans="1:7" x14ac:dyDescent="0.15">
      <c r="A1450" s="16" t="s">
        <v>4496</v>
      </c>
      <c r="B1450" t="s">
        <v>4449</v>
      </c>
      <c r="C1450" t="s">
        <v>4497</v>
      </c>
      <c r="D1450" t="s">
        <v>6910</v>
      </c>
      <c r="E1450" s="18">
        <v>37404</v>
      </c>
      <c r="F1450" t="s">
        <v>4450</v>
      </c>
      <c r="G1450" t="s">
        <v>4498</v>
      </c>
    </row>
    <row r="1451" spans="1:7" x14ac:dyDescent="0.15">
      <c r="A1451" s="16" t="s">
        <v>4499</v>
      </c>
      <c r="B1451" t="s">
        <v>4449</v>
      </c>
      <c r="C1451" t="s">
        <v>4500</v>
      </c>
      <c r="D1451" t="s">
        <v>6911</v>
      </c>
      <c r="E1451" s="18">
        <v>37406</v>
      </c>
      <c r="F1451" t="s">
        <v>4450</v>
      </c>
      <c r="G1451" t="s">
        <v>4501</v>
      </c>
    </row>
    <row r="1452" spans="1:7" x14ac:dyDescent="0.15">
      <c r="A1452" s="16" t="s">
        <v>4502</v>
      </c>
      <c r="B1452" t="s">
        <v>4503</v>
      </c>
      <c r="E1452" s="18">
        <v>38000</v>
      </c>
      <c r="F1452" t="s">
        <v>4504</v>
      </c>
    </row>
    <row r="1453" spans="1:7" x14ac:dyDescent="0.15">
      <c r="A1453" s="16" t="s">
        <v>4505</v>
      </c>
      <c r="B1453" t="s">
        <v>4503</v>
      </c>
      <c r="C1453" t="s">
        <v>4506</v>
      </c>
      <c r="D1453" t="s">
        <v>6912</v>
      </c>
      <c r="E1453" s="18">
        <v>38201</v>
      </c>
      <c r="F1453" t="s">
        <v>4504</v>
      </c>
      <c r="G1453" t="s">
        <v>4507</v>
      </c>
    </row>
    <row r="1454" spans="1:7" x14ac:dyDescent="0.15">
      <c r="A1454" s="16" t="s">
        <v>4508</v>
      </c>
      <c r="B1454" t="s">
        <v>4503</v>
      </c>
      <c r="C1454" t="s">
        <v>4509</v>
      </c>
      <c r="D1454" t="s">
        <v>6913</v>
      </c>
      <c r="E1454" s="18">
        <v>38202</v>
      </c>
      <c r="F1454" t="s">
        <v>4504</v>
      </c>
      <c r="G1454" t="s">
        <v>4510</v>
      </c>
    </row>
    <row r="1455" spans="1:7" x14ac:dyDescent="0.15">
      <c r="A1455" s="16" t="s">
        <v>4511</v>
      </c>
      <c r="B1455" t="s">
        <v>4503</v>
      </c>
      <c r="C1455" t="s">
        <v>4512</v>
      </c>
      <c r="D1455" t="s">
        <v>6914</v>
      </c>
      <c r="E1455" s="18">
        <v>38203</v>
      </c>
      <c r="F1455" t="s">
        <v>4504</v>
      </c>
      <c r="G1455" t="s">
        <v>4513</v>
      </c>
    </row>
    <row r="1456" spans="1:7" x14ac:dyDescent="0.15">
      <c r="A1456" s="16" t="s">
        <v>4514</v>
      </c>
      <c r="B1456" t="s">
        <v>4503</v>
      </c>
      <c r="C1456" t="s">
        <v>4515</v>
      </c>
      <c r="D1456" t="s">
        <v>6915</v>
      </c>
      <c r="E1456" s="18">
        <v>38204</v>
      </c>
      <c r="F1456" t="s">
        <v>4504</v>
      </c>
      <c r="G1456" t="s">
        <v>4516</v>
      </c>
    </row>
    <row r="1457" spans="1:7" x14ac:dyDescent="0.15">
      <c r="A1457" s="16" t="s">
        <v>4517</v>
      </c>
      <c r="B1457" t="s">
        <v>4503</v>
      </c>
      <c r="C1457" t="s">
        <v>4518</v>
      </c>
      <c r="D1457" t="s">
        <v>6916</v>
      </c>
      <c r="E1457" s="18">
        <v>38205</v>
      </c>
      <c r="F1457" t="s">
        <v>4504</v>
      </c>
      <c r="G1457" t="s">
        <v>4519</v>
      </c>
    </row>
    <row r="1458" spans="1:7" x14ac:dyDescent="0.15">
      <c r="A1458" s="16" t="s">
        <v>4520</v>
      </c>
      <c r="B1458" t="s">
        <v>4503</v>
      </c>
      <c r="C1458" t="s">
        <v>4521</v>
      </c>
      <c r="D1458" t="s">
        <v>6917</v>
      </c>
      <c r="E1458" s="18">
        <v>38206</v>
      </c>
      <c r="F1458" t="s">
        <v>4504</v>
      </c>
      <c r="G1458" t="s">
        <v>4522</v>
      </c>
    </row>
    <row r="1459" spans="1:7" x14ac:dyDescent="0.15">
      <c r="A1459" s="16" t="s">
        <v>4523</v>
      </c>
      <c r="B1459" t="s">
        <v>4503</v>
      </c>
      <c r="C1459" t="s">
        <v>4524</v>
      </c>
      <c r="D1459" t="s">
        <v>6918</v>
      </c>
      <c r="E1459" s="18">
        <v>38207</v>
      </c>
      <c r="F1459" t="s">
        <v>4504</v>
      </c>
      <c r="G1459" t="s">
        <v>4525</v>
      </c>
    </row>
    <row r="1460" spans="1:7" x14ac:dyDescent="0.15">
      <c r="A1460" s="16" t="s">
        <v>4526</v>
      </c>
      <c r="B1460" t="s">
        <v>4503</v>
      </c>
      <c r="C1460" t="s">
        <v>4527</v>
      </c>
      <c r="D1460" t="s">
        <v>6919</v>
      </c>
      <c r="E1460" s="18">
        <v>38210</v>
      </c>
      <c r="F1460" t="s">
        <v>4504</v>
      </c>
      <c r="G1460" t="s">
        <v>4528</v>
      </c>
    </row>
    <row r="1461" spans="1:7" x14ac:dyDescent="0.15">
      <c r="A1461" s="16" t="s">
        <v>4529</v>
      </c>
      <c r="B1461" t="s">
        <v>4503</v>
      </c>
      <c r="C1461" t="s">
        <v>4530</v>
      </c>
      <c r="D1461" t="s">
        <v>6920</v>
      </c>
      <c r="E1461" s="18">
        <v>38213</v>
      </c>
      <c r="F1461" t="s">
        <v>4504</v>
      </c>
      <c r="G1461" t="s">
        <v>4531</v>
      </c>
    </row>
    <row r="1462" spans="1:7" x14ac:dyDescent="0.15">
      <c r="A1462" s="16" t="s">
        <v>4532</v>
      </c>
      <c r="B1462" t="s">
        <v>4503</v>
      </c>
      <c r="C1462" t="s">
        <v>4533</v>
      </c>
      <c r="D1462" t="s">
        <v>6921</v>
      </c>
      <c r="E1462" s="18">
        <v>38214</v>
      </c>
      <c r="F1462" t="s">
        <v>4504</v>
      </c>
      <c r="G1462" t="s">
        <v>4534</v>
      </c>
    </row>
    <row r="1463" spans="1:7" x14ac:dyDescent="0.15">
      <c r="A1463" s="16" t="s">
        <v>4535</v>
      </c>
      <c r="B1463" t="s">
        <v>4503</v>
      </c>
      <c r="C1463" t="s">
        <v>4536</v>
      </c>
      <c r="D1463" t="s">
        <v>6922</v>
      </c>
      <c r="E1463" s="18">
        <v>38215</v>
      </c>
      <c r="F1463" t="s">
        <v>4504</v>
      </c>
      <c r="G1463" t="s">
        <v>4537</v>
      </c>
    </row>
    <row r="1464" spans="1:7" x14ac:dyDescent="0.15">
      <c r="A1464" s="16" t="s">
        <v>4538</v>
      </c>
      <c r="B1464" t="s">
        <v>4503</v>
      </c>
      <c r="C1464" t="s">
        <v>4539</v>
      </c>
      <c r="D1464" t="s">
        <v>6923</v>
      </c>
      <c r="E1464" s="18">
        <v>38356</v>
      </c>
      <c r="F1464" t="s">
        <v>4504</v>
      </c>
      <c r="G1464" t="s">
        <v>4540</v>
      </c>
    </row>
    <row r="1465" spans="1:7" x14ac:dyDescent="0.15">
      <c r="A1465" s="16" t="s">
        <v>4541</v>
      </c>
      <c r="B1465" t="s">
        <v>4503</v>
      </c>
      <c r="C1465" t="s">
        <v>4542</v>
      </c>
      <c r="D1465" t="s">
        <v>6924</v>
      </c>
      <c r="E1465" s="18">
        <v>38386</v>
      </c>
      <c r="F1465" t="s">
        <v>4504</v>
      </c>
      <c r="G1465" t="s">
        <v>4543</v>
      </c>
    </row>
    <row r="1466" spans="1:7" x14ac:dyDescent="0.15">
      <c r="A1466" s="16" t="s">
        <v>4544</v>
      </c>
      <c r="B1466" t="s">
        <v>4503</v>
      </c>
      <c r="C1466" t="s">
        <v>328</v>
      </c>
      <c r="D1466" t="s">
        <v>6925</v>
      </c>
      <c r="E1466" s="18">
        <v>38401</v>
      </c>
      <c r="F1466" t="s">
        <v>4504</v>
      </c>
      <c r="G1466" t="s">
        <v>4545</v>
      </c>
    </row>
    <row r="1467" spans="1:7" x14ac:dyDescent="0.15">
      <c r="A1467" s="16" t="s">
        <v>4546</v>
      </c>
      <c r="B1467" t="s">
        <v>4503</v>
      </c>
      <c r="C1467" t="s">
        <v>4547</v>
      </c>
      <c r="D1467" t="s">
        <v>6926</v>
      </c>
      <c r="E1467" s="18">
        <v>38402</v>
      </c>
      <c r="F1467" t="s">
        <v>4504</v>
      </c>
      <c r="G1467" t="s">
        <v>4548</v>
      </c>
    </row>
    <row r="1468" spans="1:7" x14ac:dyDescent="0.15">
      <c r="A1468" s="16" t="s">
        <v>4549</v>
      </c>
      <c r="B1468" t="s">
        <v>4503</v>
      </c>
      <c r="C1468" t="s">
        <v>4550</v>
      </c>
      <c r="D1468" t="s">
        <v>6927</v>
      </c>
      <c r="E1468" s="18">
        <v>38422</v>
      </c>
      <c r="F1468" t="s">
        <v>4504</v>
      </c>
      <c r="G1468" t="s">
        <v>4551</v>
      </c>
    </row>
    <row r="1469" spans="1:7" x14ac:dyDescent="0.15">
      <c r="A1469" s="16" t="s">
        <v>4552</v>
      </c>
      <c r="B1469" t="s">
        <v>4503</v>
      </c>
      <c r="C1469" t="s">
        <v>4553</v>
      </c>
      <c r="D1469" t="s">
        <v>6928</v>
      </c>
      <c r="E1469" s="18">
        <v>38442</v>
      </c>
      <c r="F1469" t="s">
        <v>4504</v>
      </c>
      <c r="G1469" t="s">
        <v>4554</v>
      </c>
    </row>
    <row r="1470" spans="1:7" x14ac:dyDescent="0.15">
      <c r="A1470" s="16" t="s">
        <v>4555</v>
      </c>
      <c r="B1470" t="s">
        <v>4503</v>
      </c>
      <c r="C1470" t="s">
        <v>4556</v>
      </c>
      <c r="D1470" t="s">
        <v>6929</v>
      </c>
      <c r="E1470" s="18">
        <v>38484</v>
      </c>
      <c r="F1470" t="s">
        <v>4504</v>
      </c>
      <c r="G1470" t="s">
        <v>4557</v>
      </c>
    </row>
    <row r="1471" spans="1:7" x14ac:dyDescent="0.15">
      <c r="A1471" s="16" t="s">
        <v>4558</v>
      </c>
      <c r="B1471" t="s">
        <v>4503</v>
      </c>
      <c r="C1471" t="s">
        <v>4559</v>
      </c>
      <c r="D1471" t="s">
        <v>6930</v>
      </c>
      <c r="E1471" s="18">
        <v>38488</v>
      </c>
      <c r="F1471" t="s">
        <v>4504</v>
      </c>
      <c r="G1471" t="s">
        <v>3443</v>
      </c>
    </row>
    <row r="1472" spans="1:7" x14ac:dyDescent="0.15">
      <c r="A1472" s="16" t="s">
        <v>4560</v>
      </c>
      <c r="B1472" t="s">
        <v>4503</v>
      </c>
      <c r="C1472" t="s">
        <v>4561</v>
      </c>
      <c r="D1472" t="s">
        <v>6931</v>
      </c>
      <c r="E1472" s="18">
        <v>38506</v>
      </c>
      <c r="F1472" t="s">
        <v>4504</v>
      </c>
      <c r="G1472" t="s">
        <v>4562</v>
      </c>
    </row>
    <row r="1473" spans="1:7" x14ac:dyDescent="0.15">
      <c r="A1473" s="16" t="s">
        <v>4563</v>
      </c>
      <c r="B1473" t="s">
        <v>4564</v>
      </c>
      <c r="E1473" s="18">
        <v>39000</v>
      </c>
      <c r="F1473" t="s">
        <v>4565</v>
      </c>
    </row>
    <row r="1474" spans="1:7" x14ac:dyDescent="0.15">
      <c r="A1474" s="16" t="s">
        <v>4566</v>
      </c>
      <c r="B1474" t="s">
        <v>4564</v>
      </c>
      <c r="C1474" t="s">
        <v>4567</v>
      </c>
      <c r="D1474" t="s">
        <v>6932</v>
      </c>
      <c r="E1474" s="18">
        <v>39201</v>
      </c>
      <c r="F1474" t="s">
        <v>4565</v>
      </c>
      <c r="G1474" t="s">
        <v>4568</v>
      </c>
    </row>
    <row r="1475" spans="1:7" x14ac:dyDescent="0.15">
      <c r="A1475" s="16" t="s">
        <v>4569</v>
      </c>
      <c r="B1475" t="s">
        <v>4564</v>
      </c>
      <c r="C1475" t="s">
        <v>4570</v>
      </c>
      <c r="D1475" t="s">
        <v>6933</v>
      </c>
      <c r="E1475" s="18">
        <v>39202</v>
      </c>
      <c r="F1475" t="s">
        <v>4565</v>
      </c>
      <c r="G1475" t="s">
        <v>4571</v>
      </c>
    </row>
    <row r="1476" spans="1:7" x14ac:dyDescent="0.15">
      <c r="A1476" s="16" t="s">
        <v>4572</v>
      </c>
      <c r="B1476" t="s">
        <v>4564</v>
      </c>
      <c r="C1476" t="s">
        <v>4573</v>
      </c>
      <c r="D1476" t="s">
        <v>6934</v>
      </c>
      <c r="E1476" s="18">
        <v>39203</v>
      </c>
      <c r="F1476" t="s">
        <v>4565</v>
      </c>
      <c r="G1476" t="s">
        <v>4574</v>
      </c>
    </row>
    <row r="1477" spans="1:7" x14ac:dyDescent="0.15">
      <c r="A1477" s="16" t="s">
        <v>4575</v>
      </c>
      <c r="B1477" t="s">
        <v>4564</v>
      </c>
      <c r="C1477" t="s">
        <v>4576</v>
      </c>
      <c r="D1477" t="s">
        <v>6935</v>
      </c>
      <c r="E1477" s="18">
        <v>39204</v>
      </c>
      <c r="F1477" t="s">
        <v>4565</v>
      </c>
      <c r="G1477" t="s">
        <v>4577</v>
      </c>
    </row>
    <row r="1478" spans="1:7" x14ac:dyDescent="0.15">
      <c r="A1478" s="16" t="s">
        <v>4578</v>
      </c>
      <c r="B1478" t="s">
        <v>4564</v>
      </c>
      <c r="C1478" t="s">
        <v>4579</v>
      </c>
      <c r="D1478" t="s">
        <v>6936</v>
      </c>
      <c r="E1478" s="18">
        <v>39205</v>
      </c>
      <c r="F1478" t="s">
        <v>4565</v>
      </c>
      <c r="G1478" t="s">
        <v>4580</v>
      </c>
    </row>
    <row r="1479" spans="1:7" x14ac:dyDescent="0.15">
      <c r="A1479" s="16" t="s">
        <v>4581</v>
      </c>
      <c r="B1479" t="s">
        <v>4564</v>
      </c>
      <c r="C1479" t="s">
        <v>4582</v>
      </c>
      <c r="D1479" t="s">
        <v>6937</v>
      </c>
      <c r="E1479" s="18">
        <v>39206</v>
      </c>
      <c r="F1479" t="s">
        <v>4565</v>
      </c>
      <c r="G1479" t="s">
        <v>4583</v>
      </c>
    </row>
    <row r="1480" spans="1:7" x14ac:dyDescent="0.15">
      <c r="A1480" s="16" t="s">
        <v>4584</v>
      </c>
      <c r="B1480" t="s">
        <v>4564</v>
      </c>
      <c r="C1480" t="s">
        <v>4585</v>
      </c>
      <c r="D1480" t="s">
        <v>6938</v>
      </c>
      <c r="E1480" s="18">
        <v>39208</v>
      </c>
      <c r="F1480" t="s">
        <v>4565</v>
      </c>
      <c r="G1480" t="s">
        <v>4586</v>
      </c>
    </row>
    <row r="1481" spans="1:7" x14ac:dyDescent="0.15">
      <c r="A1481" s="16" t="s">
        <v>4587</v>
      </c>
      <c r="B1481" t="s">
        <v>4564</v>
      </c>
      <c r="C1481" t="s">
        <v>4588</v>
      </c>
      <c r="D1481" t="s">
        <v>6939</v>
      </c>
      <c r="E1481" s="18">
        <v>39209</v>
      </c>
      <c r="F1481" t="s">
        <v>4565</v>
      </c>
      <c r="G1481" t="s">
        <v>4589</v>
      </c>
    </row>
    <row r="1482" spans="1:7" x14ac:dyDescent="0.15">
      <c r="A1482" s="16" t="s">
        <v>4590</v>
      </c>
      <c r="B1482" t="s">
        <v>4564</v>
      </c>
      <c r="C1482" t="s">
        <v>4591</v>
      </c>
      <c r="D1482" t="s">
        <v>6940</v>
      </c>
      <c r="E1482" s="18">
        <v>39210</v>
      </c>
      <c r="F1482" t="s">
        <v>4565</v>
      </c>
      <c r="G1482" t="s">
        <v>4592</v>
      </c>
    </row>
    <row r="1483" spans="1:7" x14ac:dyDescent="0.15">
      <c r="A1483" s="16" t="s">
        <v>4593</v>
      </c>
      <c r="B1483" t="s">
        <v>4564</v>
      </c>
      <c r="C1483" t="s">
        <v>4594</v>
      </c>
      <c r="D1483" t="s">
        <v>6941</v>
      </c>
      <c r="E1483" s="18">
        <v>39211</v>
      </c>
      <c r="F1483" t="s">
        <v>4565</v>
      </c>
      <c r="G1483" t="s">
        <v>3256</v>
      </c>
    </row>
    <row r="1484" spans="1:7" x14ac:dyDescent="0.15">
      <c r="A1484" s="16" t="s">
        <v>4595</v>
      </c>
      <c r="B1484" t="s">
        <v>4564</v>
      </c>
      <c r="C1484" t="s">
        <v>4596</v>
      </c>
      <c r="D1484" t="s">
        <v>6942</v>
      </c>
      <c r="E1484" s="18">
        <v>39212</v>
      </c>
      <c r="F1484" t="s">
        <v>4565</v>
      </c>
      <c r="G1484" t="s">
        <v>4597</v>
      </c>
    </row>
    <row r="1485" spans="1:7" x14ac:dyDescent="0.15">
      <c r="A1485" s="16" t="s">
        <v>4598</v>
      </c>
      <c r="B1485" t="s">
        <v>4564</v>
      </c>
      <c r="C1485" t="s">
        <v>4599</v>
      </c>
      <c r="D1485" t="s">
        <v>6943</v>
      </c>
      <c r="E1485" s="18">
        <v>39301</v>
      </c>
      <c r="F1485" t="s">
        <v>4565</v>
      </c>
      <c r="G1485" t="s">
        <v>4600</v>
      </c>
    </row>
    <row r="1486" spans="1:7" x14ac:dyDescent="0.15">
      <c r="A1486" s="16" t="s">
        <v>4601</v>
      </c>
      <c r="B1486" t="s">
        <v>4564</v>
      </c>
      <c r="C1486" t="s">
        <v>4602</v>
      </c>
      <c r="D1486" t="s">
        <v>6944</v>
      </c>
      <c r="E1486" s="18">
        <v>39302</v>
      </c>
      <c r="F1486" t="s">
        <v>4565</v>
      </c>
      <c r="G1486" t="s">
        <v>4603</v>
      </c>
    </row>
    <row r="1487" spans="1:7" x14ac:dyDescent="0.15">
      <c r="A1487" s="16" t="s">
        <v>4604</v>
      </c>
      <c r="B1487" t="s">
        <v>4564</v>
      </c>
      <c r="C1487" t="s">
        <v>4605</v>
      </c>
      <c r="D1487" t="s">
        <v>6945</v>
      </c>
      <c r="E1487" s="18">
        <v>39303</v>
      </c>
      <c r="F1487" t="s">
        <v>4565</v>
      </c>
      <c r="G1487" t="s">
        <v>4606</v>
      </c>
    </row>
    <row r="1488" spans="1:7" x14ac:dyDescent="0.15">
      <c r="A1488" s="16" t="s">
        <v>4607</v>
      </c>
      <c r="B1488" t="s">
        <v>4564</v>
      </c>
      <c r="C1488" t="s">
        <v>4608</v>
      </c>
      <c r="D1488" t="s">
        <v>6946</v>
      </c>
      <c r="E1488" s="18">
        <v>39304</v>
      </c>
      <c r="F1488" t="s">
        <v>4565</v>
      </c>
      <c r="G1488" t="s">
        <v>4609</v>
      </c>
    </row>
    <row r="1489" spans="1:7" x14ac:dyDescent="0.15">
      <c r="A1489" s="16" t="s">
        <v>4610</v>
      </c>
      <c r="B1489" t="s">
        <v>4564</v>
      </c>
      <c r="C1489" t="s">
        <v>4611</v>
      </c>
      <c r="D1489" t="s">
        <v>6947</v>
      </c>
      <c r="E1489" s="18">
        <v>39305</v>
      </c>
      <c r="F1489" t="s">
        <v>4565</v>
      </c>
      <c r="G1489" t="s">
        <v>4612</v>
      </c>
    </row>
    <row r="1490" spans="1:7" x14ac:dyDescent="0.15">
      <c r="A1490" s="16" t="s">
        <v>4613</v>
      </c>
      <c r="B1490" t="s">
        <v>4564</v>
      </c>
      <c r="C1490" t="s">
        <v>4614</v>
      </c>
      <c r="D1490" t="s">
        <v>6948</v>
      </c>
      <c r="E1490" s="18">
        <v>39306</v>
      </c>
      <c r="F1490" t="s">
        <v>4565</v>
      </c>
      <c r="G1490" t="s">
        <v>4615</v>
      </c>
    </row>
    <row r="1491" spans="1:7" x14ac:dyDescent="0.15">
      <c r="A1491" s="16" t="s">
        <v>4616</v>
      </c>
      <c r="B1491" t="s">
        <v>4564</v>
      </c>
      <c r="C1491" t="s">
        <v>4617</v>
      </c>
      <c r="D1491" t="s">
        <v>6949</v>
      </c>
      <c r="E1491" s="18">
        <v>39307</v>
      </c>
      <c r="F1491" t="s">
        <v>4565</v>
      </c>
      <c r="G1491" t="s">
        <v>4618</v>
      </c>
    </row>
    <row r="1492" spans="1:7" x14ac:dyDescent="0.15">
      <c r="A1492" s="16" t="s">
        <v>4619</v>
      </c>
      <c r="B1492" t="s">
        <v>4564</v>
      </c>
      <c r="C1492" t="s">
        <v>4620</v>
      </c>
      <c r="D1492" t="s">
        <v>6950</v>
      </c>
      <c r="E1492" s="18">
        <v>39341</v>
      </c>
      <c r="F1492" t="s">
        <v>4565</v>
      </c>
      <c r="G1492" t="s">
        <v>4621</v>
      </c>
    </row>
    <row r="1493" spans="1:7" x14ac:dyDescent="0.15">
      <c r="A1493" s="16" t="s">
        <v>4622</v>
      </c>
      <c r="B1493" t="s">
        <v>4564</v>
      </c>
      <c r="C1493" t="s">
        <v>4623</v>
      </c>
      <c r="D1493" t="s">
        <v>6951</v>
      </c>
      <c r="E1493" s="18">
        <v>39344</v>
      </c>
      <c r="F1493" t="s">
        <v>4565</v>
      </c>
      <c r="G1493" t="s">
        <v>4624</v>
      </c>
    </row>
    <row r="1494" spans="1:7" x14ac:dyDescent="0.15">
      <c r="A1494" s="16" t="s">
        <v>4625</v>
      </c>
      <c r="B1494" t="s">
        <v>4564</v>
      </c>
      <c r="C1494" t="s">
        <v>4626</v>
      </c>
      <c r="D1494" t="s">
        <v>6952</v>
      </c>
      <c r="E1494" s="18">
        <v>39363</v>
      </c>
      <c r="F1494" t="s">
        <v>4565</v>
      </c>
      <c r="G1494" t="s">
        <v>4627</v>
      </c>
    </row>
    <row r="1495" spans="1:7" x14ac:dyDescent="0.15">
      <c r="A1495" s="16" t="s">
        <v>4628</v>
      </c>
      <c r="B1495" t="s">
        <v>4564</v>
      </c>
      <c r="C1495" t="s">
        <v>4629</v>
      </c>
      <c r="D1495" t="s">
        <v>6953</v>
      </c>
      <c r="E1495" s="18">
        <v>39364</v>
      </c>
      <c r="F1495" t="s">
        <v>4565</v>
      </c>
      <c r="G1495" t="s">
        <v>4630</v>
      </c>
    </row>
    <row r="1496" spans="1:7" x14ac:dyDescent="0.15">
      <c r="A1496" s="16" t="s">
        <v>4631</v>
      </c>
      <c r="B1496" t="s">
        <v>4564</v>
      </c>
      <c r="C1496" t="s">
        <v>4632</v>
      </c>
      <c r="D1496" t="s">
        <v>6954</v>
      </c>
      <c r="E1496" s="18">
        <v>39386</v>
      </c>
      <c r="F1496" t="s">
        <v>4565</v>
      </c>
      <c r="G1496" t="s">
        <v>4633</v>
      </c>
    </row>
    <row r="1497" spans="1:7" x14ac:dyDescent="0.15">
      <c r="A1497" s="16" t="s">
        <v>4634</v>
      </c>
      <c r="B1497" t="s">
        <v>4564</v>
      </c>
      <c r="C1497" t="s">
        <v>4635</v>
      </c>
      <c r="D1497" t="s">
        <v>6955</v>
      </c>
      <c r="E1497" s="18">
        <v>39387</v>
      </c>
      <c r="F1497" t="s">
        <v>4565</v>
      </c>
      <c r="G1497" t="s">
        <v>4636</v>
      </c>
    </row>
    <row r="1498" spans="1:7" x14ac:dyDescent="0.15">
      <c r="A1498" s="16" t="s">
        <v>4637</v>
      </c>
      <c r="B1498" t="s">
        <v>4564</v>
      </c>
      <c r="C1498" t="s">
        <v>4638</v>
      </c>
      <c r="D1498" t="s">
        <v>6956</v>
      </c>
      <c r="E1498" s="18">
        <v>39401</v>
      </c>
      <c r="F1498" t="s">
        <v>4565</v>
      </c>
      <c r="G1498" t="s">
        <v>4639</v>
      </c>
    </row>
    <row r="1499" spans="1:7" x14ac:dyDescent="0.15">
      <c r="A1499" s="16" t="s">
        <v>4640</v>
      </c>
      <c r="B1499" t="s">
        <v>4564</v>
      </c>
      <c r="C1499" t="s">
        <v>4641</v>
      </c>
      <c r="D1499" t="s">
        <v>6957</v>
      </c>
      <c r="E1499" s="18">
        <v>39402</v>
      </c>
      <c r="F1499" t="s">
        <v>4565</v>
      </c>
      <c r="G1499" t="s">
        <v>4642</v>
      </c>
    </row>
    <row r="1500" spans="1:7" x14ac:dyDescent="0.15">
      <c r="A1500" s="16" t="s">
        <v>4643</v>
      </c>
      <c r="B1500" t="s">
        <v>4564</v>
      </c>
      <c r="C1500" t="s">
        <v>4644</v>
      </c>
      <c r="D1500" t="s">
        <v>6958</v>
      </c>
      <c r="E1500" s="18">
        <v>39403</v>
      </c>
      <c r="F1500" t="s">
        <v>4565</v>
      </c>
      <c r="G1500" t="s">
        <v>4645</v>
      </c>
    </row>
    <row r="1501" spans="1:7" x14ac:dyDescent="0.15">
      <c r="A1501" s="16" t="s">
        <v>4646</v>
      </c>
      <c r="B1501" t="s">
        <v>4564</v>
      </c>
      <c r="C1501" t="s">
        <v>4647</v>
      </c>
      <c r="D1501" t="s">
        <v>6959</v>
      </c>
      <c r="E1501" s="18">
        <v>39405</v>
      </c>
      <c r="F1501" t="s">
        <v>4565</v>
      </c>
      <c r="G1501" t="s">
        <v>4648</v>
      </c>
    </row>
    <row r="1502" spans="1:7" x14ac:dyDescent="0.15">
      <c r="A1502" s="16" t="s">
        <v>4649</v>
      </c>
      <c r="B1502" t="s">
        <v>4564</v>
      </c>
      <c r="C1502" t="s">
        <v>4650</v>
      </c>
      <c r="D1502" t="s">
        <v>6960</v>
      </c>
      <c r="E1502" s="18">
        <v>39410</v>
      </c>
      <c r="F1502" t="s">
        <v>4565</v>
      </c>
      <c r="G1502" t="s">
        <v>4651</v>
      </c>
    </row>
    <row r="1503" spans="1:7" x14ac:dyDescent="0.15">
      <c r="A1503" s="16" t="s">
        <v>4652</v>
      </c>
      <c r="B1503" t="s">
        <v>4564</v>
      </c>
      <c r="C1503" t="s">
        <v>4653</v>
      </c>
      <c r="D1503" t="s">
        <v>6961</v>
      </c>
      <c r="E1503" s="18">
        <v>39411</v>
      </c>
      <c r="F1503" t="s">
        <v>4565</v>
      </c>
      <c r="G1503" t="s">
        <v>4654</v>
      </c>
    </row>
    <row r="1504" spans="1:7" x14ac:dyDescent="0.15">
      <c r="A1504" s="16" t="s">
        <v>4655</v>
      </c>
      <c r="B1504" t="s">
        <v>4564</v>
      </c>
      <c r="C1504" t="s">
        <v>4656</v>
      </c>
      <c r="D1504" t="s">
        <v>6962</v>
      </c>
      <c r="E1504" s="18">
        <v>39412</v>
      </c>
      <c r="F1504" t="s">
        <v>4565</v>
      </c>
      <c r="G1504" t="s">
        <v>4657</v>
      </c>
    </row>
    <row r="1505" spans="1:7" x14ac:dyDescent="0.15">
      <c r="A1505" s="16" t="s">
        <v>4658</v>
      </c>
      <c r="B1505" t="s">
        <v>4564</v>
      </c>
      <c r="C1505" t="s">
        <v>4659</v>
      </c>
      <c r="D1505" t="s">
        <v>6963</v>
      </c>
      <c r="E1505" s="18">
        <v>39424</v>
      </c>
      <c r="F1505" t="s">
        <v>4565</v>
      </c>
      <c r="G1505" t="s">
        <v>4660</v>
      </c>
    </row>
    <row r="1506" spans="1:7" x14ac:dyDescent="0.15">
      <c r="A1506" s="16" t="s">
        <v>4661</v>
      </c>
      <c r="B1506" t="s">
        <v>4564</v>
      </c>
      <c r="C1506" t="s">
        <v>4662</v>
      </c>
      <c r="D1506" t="s">
        <v>6964</v>
      </c>
      <c r="E1506" s="18">
        <v>39427</v>
      </c>
      <c r="F1506" t="s">
        <v>4565</v>
      </c>
      <c r="G1506" t="s">
        <v>4663</v>
      </c>
    </row>
    <row r="1507" spans="1:7" x14ac:dyDescent="0.15">
      <c r="A1507" s="16" t="s">
        <v>4664</v>
      </c>
      <c r="B1507" t="s">
        <v>4564</v>
      </c>
      <c r="C1507" t="s">
        <v>4665</v>
      </c>
      <c r="D1507" t="s">
        <v>6965</v>
      </c>
      <c r="E1507" s="18">
        <v>39428</v>
      </c>
      <c r="F1507" t="s">
        <v>4565</v>
      </c>
      <c r="G1507" t="s">
        <v>4666</v>
      </c>
    </row>
    <row r="1508" spans="1:7" x14ac:dyDescent="0.15">
      <c r="A1508" s="16" t="s">
        <v>4667</v>
      </c>
      <c r="B1508" t="s">
        <v>4668</v>
      </c>
      <c r="E1508" s="18">
        <v>40000</v>
      </c>
      <c r="F1508" t="s">
        <v>4669</v>
      </c>
    </row>
    <row r="1509" spans="1:7" x14ac:dyDescent="0.15">
      <c r="A1509" s="16" t="s">
        <v>4670</v>
      </c>
      <c r="B1509" t="s">
        <v>4668</v>
      </c>
      <c r="C1509" t="s">
        <v>4671</v>
      </c>
      <c r="D1509" t="s">
        <v>6966</v>
      </c>
      <c r="E1509" s="18">
        <v>40100</v>
      </c>
      <c r="F1509" t="s">
        <v>4669</v>
      </c>
      <c r="G1509" t="s">
        <v>4672</v>
      </c>
    </row>
    <row r="1510" spans="1:7" x14ac:dyDescent="0.15">
      <c r="A1510" s="16" t="s">
        <v>4673</v>
      </c>
      <c r="B1510" t="s">
        <v>4668</v>
      </c>
      <c r="C1510" t="s">
        <v>4674</v>
      </c>
      <c r="D1510" t="s">
        <v>6967</v>
      </c>
      <c r="E1510" s="18">
        <v>40130</v>
      </c>
      <c r="F1510" t="s">
        <v>4669</v>
      </c>
      <c r="G1510" t="s">
        <v>4675</v>
      </c>
    </row>
    <row r="1511" spans="1:7" x14ac:dyDescent="0.15">
      <c r="A1511" s="16" t="s">
        <v>4676</v>
      </c>
      <c r="B1511" t="s">
        <v>4668</v>
      </c>
      <c r="C1511" t="s">
        <v>4677</v>
      </c>
      <c r="D1511" t="s">
        <v>6968</v>
      </c>
      <c r="E1511" s="18">
        <v>40202</v>
      </c>
      <c r="F1511" t="s">
        <v>4669</v>
      </c>
      <c r="G1511" t="s">
        <v>4678</v>
      </c>
    </row>
    <row r="1512" spans="1:7" x14ac:dyDescent="0.15">
      <c r="A1512" s="16" t="s">
        <v>4679</v>
      </c>
      <c r="B1512" t="s">
        <v>4668</v>
      </c>
      <c r="C1512" t="s">
        <v>4680</v>
      </c>
      <c r="D1512" t="s">
        <v>6969</v>
      </c>
      <c r="E1512" s="18">
        <v>40203</v>
      </c>
      <c r="F1512" t="s">
        <v>4669</v>
      </c>
      <c r="G1512" t="s">
        <v>4681</v>
      </c>
    </row>
    <row r="1513" spans="1:7" x14ac:dyDescent="0.15">
      <c r="A1513" s="16" t="s">
        <v>4682</v>
      </c>
      <c r="B1513" t="s">
        <v>4668</v>
      </c>
      <c r="C1513" t="s">
        <v>4683</v>
      </c>
      <c r="D1513" t="s">
        <v>6970</v>
      </c>
      <c r="E1513" s="18">
        <v>40204</v>
      </c>
      <c r="F1513" t="s">
        <v>4669</v>
      </c>
      <c r="G1513" t="s">
        <v>4684</v>
      </c>
    </row>
    <row r="1514" spans="1:7" x14ac:dyDescent="0.15">
      <c r="A1514" s="16" t="s">
        <v>4685</v>
      </c>
      <c r="B1514" t="s">
        <v>4668</v>
      </c>
      <c r="C1514" t="s">
        <v>4686</v>
      </c>
      <c r="D1514" t="s">
        <v>6971</v>
      </c>
      <c r="E1514" s="18">
        <v>40205</v>
      </c>
      <c r="F1514" t="s">
        <v>4669</v>
      </c>
      <c r="G1514" t="s">
        <v>4687</v>
      </c>
    </row>
    <row r="1515" spans="1:7" x14ac:dyDescent="0.15">
      <c r="A1515" s="16" t="s">
        <v>4688</v>
      </c>
      <c r="B1515" t="s">
        <v>4668</v>
      </c>
      <c r="C1515" t="s">
        <v>4689</v>
      </c>
      <c r="D1515" t="s">
        <v>6972</v>
      </c>
      <c r="E1515" s="18">
        <v>40206</v>
      </c>
      <c r="F1515" t="s">
        <v>4669</v>
      </c>
      <c r="G1515" t="s">
        <v>4690</v>
      </c>
    </row>
    <row r="1516" spans="1:7" x14ac:dyDescent="0.15">
      <c r="A1516" s="16" t="s">
        <v>4691</v>
      </c>
      <c r="B1516" t="s">
        <v>4668</v>
      </c>
      <c r="C1516" t="s">
        <v>4692</v>
      </c>
      <c r="D1516" t="s">
        <v>6973</v>
      </c>
      <c r="E1516" s="18">
        <v>40207</v>
      </c>
      <c r="F1516" t="s">
        <v>4669</v>
      </c>
      <c r="G1516" t="s">
        <v>4693</v>
      </c>
    </row>
    <row r="1517" spans="1:7" x14ac:dyDescent="0.15">
      <c r="A1517" s="16" t="s">
        <v>4694</v>
      </c>
      <c r="B1517" t="s">
        <v>4668</v>
      </c>
      <c r="C1517" t="s">
        <v>4695</v>
      </c>
      <c r="D1517" t="s">
        <v>6974</v>
      </c>
      <c r="E1517" s="18">
        <v>40210</v>
      </c>
      <c r="F1517" t="s">
        <v>4669</v>
      </c>
      <c r="G1517" t="s">
        <v>4696</v>
      </c>
    </row>
    <row r="1518" spans="1:7" x14ac:dyDescent="0.15">
      <c r="A1518" s="16" t="s">
        <v>4697</v>
      </c>
      <c r="B1518" t="s">
        <v>4668</v>
      </c>
      <c r="C1518" t="s">
        <v>4698</v>
      </c>
      <c r="D1518" t="s">
        <v>6975</v>
      </c>
      <c r="E1518" s="18">
        <v>40211</v>
      </c>
      <c r="F1518" t="s">
        <v>4669</v>
      </c>
      <c r="G1518" t="s">
        <v>4699</v>
      </c>
    </row>
    <row r="1519" spans="1:7" x14ac:dyDescent="0.15">
      <c r="A1519" s="16" t="s">
        <v>4700</v>
      </c>
      <c r="B1519" t="s">
        <v>4668</v>
      </c>
      <c r="C1519" t="s">
        <v>4701</v>
      </c>
      <c r="D1519" t="s">
        <v>6976</v>
      </c>
      <c r="E1519" s="18">
        <v>40212</v>
      </c>
      <c r="F1519" t="s">
        <v>4669</v>
      </c>
      <c r="G1519" t="s">
        <v>4702</v>
      </c>
    </row>
    <row r="1520" spans="1:7" x14ac:dyDescent="0.15">
      <c r="A1520" s="16" t="s">
        <v>4703</v>
      </c>
      <c r="B1520" t="s">
        <v>4668</v>
      </c>
      <c r="C1520" t="s">
        <v>4704</v>
      </c>
      <c r="D1520" t="s">
        <v>6977</v>
      </c>
      <c r="E1520" s="18">
        <v>40213</v>
      </c>
      <c r="F1520" t="s">
        <v>4669</v>
      </c>
      <c r="G1520" t="s">
        <v>4705</v>
      </c>
    </row>
    <row r="1521" spans="1:7" x14ac:dyDescent="0.15">
      <c r="A1521" s="16" t="s">
        <v>4706</v>
      </c>
      <c r="B1521" t="s">
        <v>4668</v>
      </c>
      <c r="C1521" t="s">
        <v>4707</v>
      </c>
      <c r="D1521" t="s">
        <v>6978</v>
      </c>
      <c r="E1521" s="18">
        <v>40214</v>
      </c>
      <c r="F1521" t="s">
        <v>4669</v>
      </c>
      <c r="G1521" t="s">
        <v>4708</v>
      </c>
    </row>
    <row r="1522" spans="1:7" x14ac:dyDescent="0.15">
      <c r="A1522" s="16" t="s">
        <v>4709</v>
      </c>
      <c r="B1522" t="s">
        <v>4668</v>
      </c>
      <c r="C1522" t="s">
        <v>4710</v>
      </c>
      <c r="D1522" t="s">
        <v>6979</v>
      </c>
      <c r="E1522" s="18">
        <v>40215</v>
      </c>
      <c r="F1522" t="s">
        <v>4669</v>
      </c>
      <c r="G1522" t="s">
        <v>4711</v>
      </c>
    </row>
    <row r="1523" spans="1:7" x14ac:dyDescent="0.15">
      <c r="A1523" s="16" t="s">
        <v>4712</v>
      </c>
      <c r="B1523" t="s">
        <v>4668</v>
      </c>
      <c r="C1523" t="s">
        <v>4713</v>
      </c>
      <c r="D1523" t="s">
        <v>6980</v>
      </c>
      <c r="E1523" s="18">
        <v>40216</v>
      </c>
      <c r="F1523" t="s">
        <v>4669</v>
      </c>
      <c r="G1523" t="s">
        <v>4714</v>
      </c>
    </row>
    <row r="1524" spans="1:7" x14ac:dyDescent="0.15">
      <c r="A1524" s="16" t="s">
        <v>4715</v>
      </c>
      <c r="B1524" t="s">
        <v>4668</v>
      </c>
      <c r="C1524" t="s">
        <v>4716</v>
      </c>
      <c r="D1524" t="s">
        <v>6981</v>
      </c>
      <c r="E1524" s="18">
        <v>40217</v>
      </c>
      <c r="F1524" t="s">
        <v>4669</v>
      </c>
      <c r="G1524" t="s">
        <v>4717</v>
      </c>
    </row>
    <row r="1525" spans="1:7" x14ac:dyDescent="0.15">
      <c r="A1525" s="16" t="s">
        <v>4718</v>
      </c>
      <c r="B1525" t="s">
        <v>4668</v>
      </c>
      <c r="C1525" t="s">
        <v>4719</v>
      </c>
      <c r="D1525" t="s">
        <v>6982</v>
      </c>
      <c r="E1525" s="18">
        <v>40218</v>
      </c>
      <c r="F1525" t="s">
        <v>4669</v>
      </c>
      <c r="G1525" t="s">
        <v>4720</v>
      </c>
    </row>
    <row r="1526" spans="1:7" x14ac:dyDescent="0.15">
      <c r="A1526" s="16" t="s">
        <v>4721</v>
      </c>
      <c r="B1526" t="s">
        <v>4668</v>
      </c>
      <c r="C1526" t="s">
        <v>4722</v>
      </c>
      <c r="D1526" t="s">
        <v>6983</v>
      </c>
      <c r="E1526" s="18">
        <v>40219</v>
      </c>
      <c r="F1526" t="s">
        <v>4669</v>
      </c>
      <c r="G1526" t="s">
        <v>4723</v>
      </c>
    </row>
    <row r="1527" spans="1:7" x14ac:dyDescent="0.15">
      <c r="A1527" s="16" t="s">
        <v>4724</v>
      </c>
      <c r="B1527" t="s">
        <v>4668</v>
      </c>
      <c r="C1527" t="s">
        <v>4725</v>
      </c>
      <c r="D1527" t="s">
        <v>6984</v>
      </c>
      <c r="E1527" s="18">
        <v>40220</v>
      </c>
      <c r="F1527" t="s">
        <v>4669</v>
      </c>
      <c r="G1527" t="s">
        <v>4726</v>
      </c>
    </row>
    <row r="1528" spans="1:7" x14ac:dyDescent="0.15">
      <c r="A1528" s="16" t="s">
        <v>4727</v>
      </c>
      <c r="B1528" t="s">
        <v>4668</v>
      </c>
      <c r="C1528" t="s">
        <v>4728</v>
      </c>
      <c r="D1528" t="s">
        <v>6985</v>
      </c>
      <c r="E1528" s="18">
        <v>40221</v>
      </c>
      <c r="F1528" t="s">
        <v>4669</v>
      </c>
      <c r="G1528" t="s">
        <v>4729</v>
      </c>
    </row>
    <row r="1529" spans="1:7" x14ac:dyDescent="0.15">
      <c r="A1529" s="16" t="s">
        <v>4730</v>
      </c>
      <c r="B1529" t="s">
        <v>4668</v>
      </c>
      <c r="C1529" t="s">
        <v>4731</v>
      </c>
      <c r="D1529" t="s">
        <v>6986</v>
      </c>
      <c r="E1529" s="18">
        <v>40223</v>
      </c>
      <c r="F1529" t="s">
        <v>4669</v>
      </c>
      <c r="G1529" t="s">
        <v>1458</v>
      </c>
    </row>
    <row r="1530" spans="1:7" x14ac:dyDescent="0.15">
      <c r="A1530" s="16" t="s">
        <v>4732</v>
      </c>
      <c r="B1530" t="s">
        <v>4668</v>
      </c>
      <c r="C1530" t="s">
        <v>4733</v>
      </c>
      <c r="D1530" t="s">
        <v>6987</v>
      </c>
      <c r="E1530" s="18">
        <v>40224</v>
      </c>
      <c r="F1530" t="s">
        <v>4669</v>
      </c>
      <c r="G1530" t="s">
        <v>4734</v>
      </c>
    </row>
    <row r="1531" spans="1:7" x14ac:dyDescent="0.15">
      <c r="A1531" s="16" t="s">
        <v>4735</v>
      </c>
      <c r="B1531" t="s">
        <v>4668</v>
      </c>
      <c r="C1531" t="s">
        <v>4736</v>
      </c>
      <c r="D1531" t="s">
        <v>6988</v>
      </c>
      <c r="E1531" s="18">
        <v>40225</v>
      </c>
      <c r="F1531" t="s">
        <v>4669</v>
      </c>
      <c r="G1531" t="s">
        <v>4737</v>
      </c>
    </row>
    <row r="1532" spans="1:7" x14ac:dyDescent="0.15">
      <c r="A1532" s="16" t="s">
        <v>4738</v>
      </c>
      <c r="B1532" t="s">
        <v>4668</v>
      </c>
      <c r="C1532" t="s">
        <v>4739</v>
      </c>
      <c r="D1532" t="s">
        <v>6989</v>
      </c>
      <c r="E1532" s="18">
        <v>40226</v>
      </c>
      <c r="F1532" t="s">
        <v>4669</v>
      </c>
      <c r="G1532" t="s">
        <v>4740</v>
      </c>
    </row>
    <row r="1533" spans="1:7" x14ac:dyDescent="0.15">
      <c r="A1533" s="16" t="s">
        <v>4741</v>
      </c>
      <c r="B1533" t="s">
        <v>4668</v>
      </c>
      <c r="C1533" t="s">
        <v>4742</v>
      </c>
      <c r="D1533" t="s">
        <v>6990</v>
      </c>
      <c r="E1533" s="18">
        <v>40227</v>
      </c>
      <c r="F1533" t="s">
        <v>4669</v>
      </c>
      <c r="G1533" t="s">
        <v>4743</v>
      </c>
    </row>
    <row r="1534" spans="1:7" x14ac:dyDescent="0.15">
      <c r="A1534" s="16" t="s">
        <v>4744</v>
      </c>
      <c r="B1534" t="s">
        <v>4668</v>
      </c>
      <c r="C1534" t="s">
        <v>4745</v>
      </c>
      <c r="D1534" t="s">
        <v>6991</v>
      </c>
      <c r="E1534" s="18">
        <v>40228</v>
      </c>
      <c r="F1534" t="s">
        <v>4669</v>
      </c>
      <c r="G1534" t="s">
        <v>4746</v>
      </c>
    </row>
    <row r="1535" spans="1:7" x14ac:dyDescent="0.15">
      <c r="A1535" s="16" t="s">
        <v>4747</v>
      </c>
      <c r="B1535" t="s">
        <v>4668</v>
      </c>
      <c r="C1535" t="s">
        <v>4748</v>
      </c>
      <c r="D1535" t="s">
        <v>6992</v>
      </c>
      <c r="E1535" s="18">
        <v>40229</v>
      </c>
      <c r="F1535" t="s">
        <v>4669</v>
      </c>
      <c r="G1535" t="s">
        <v>4749</v>
      </c>
    </row>
    <row r="1536" spans="1:7" x14ac:dyDescent="0.15">
      <c r="A1536" s="16" t="s">
        <v>4750</v>
      </c>
      <c r="B1536" t="s">
        <v>4668</v>
      </c>
      <c r="C1536" t="s">
        <v>4751</v>
      </c>
      <c r="D1536" t="s">
        <v>6993</v>
      </c>
      <c r="E1536" s="18">
        <v>40230</v>
      </c>
      <c r="F1536" t="s">
        <v>4669</v>
      </c>
      <c r="G1536" t="s">
        <v>4752</v>
      </c>
    </row>
    <row r="1537" spans="1:7" x14ac:dyDescent="0.15">
      <c r="A1537" s="16" t="s">
        <v>4753</v>
      </c>
      <c r="B1537" t="s">
        <v>4668</v>
      </c>
      <c r="C1537" t="s">
        <v>1655</v>
      </c>
      <c r="D1537" t="s">
        <v>6994</v>
      </c>
      <c r="E1537" s="18">
        <v>40305</v>
      </c>
      <c r="F1537" t="s">
        <v>4669</v>
      </c>
      <c r="G1537" t="s">
        <v>1656</v>
      </c>
    </row>
    <row r="1538" spans="1:7" x14ac:dyDescent="0.15">
      <c r="A1538" s="16" t="s">
        <v>4754</v>
      </c>
      <c r="B1538" t="s">
        <v>4668</v>
      </c>
      <c r="C1538" t="s">
        <v>4755</v>
      </c>
      <c r="D1538" t="s">
        <v>6995</v>
      </c>
      <c r="E1538" s="18">
        <v>40341</v>
      </c>
      <c r="F1538" t="s">
        <v>4669</v>
      </c>
      <c r="G1538" t="s">
        <v>4756</v>
      </c>
    </row>
    <row r="1539" spans="1:7" x14ac:dyDescent="0.15">
      <c r="A1539" s="16" t="s">
        <v>4757</v>
      </c>
      <c r="B1539" t="s">
        <v>4668</v>
      </c>
      <c r="C1539" t="s">
        <v>4758</v>
      </c>
      <c r="D1539" t="s">
        <v>6996</v>
      </c>
      <c r="E1539" s="18">
        <v>40342</v>
      </c>
      <c r="F1539" t="s">
        <v>4669</v>
      </c>
      <c r="G1539" t="s">
        <v>4759</v>
      </c>
    </row>
    <row r="1540" spans="1:7" x14ac:dyDescent="0.15">
      <c r="A1540" s="16" t="s">
        <v>4760</v>
      </c>
      <c r="B1540" t="s">
        <v>4668</v>
      </c>
      <c r="C1540" t="s">
        <v>4761</v>
      </c>
      <c r="D1540" t="s">
        <v>6997</v>
      </c>
      <c r="E1540" s="18">
        <v>40343</v>
      </c>
      <c r="F1540" t="s">
        <v>4669</v>
      </c>
      <c r="G1540" t="s">
        <v>4762</v>
      </c>
    </row>
    <row r="1541" spans="1:7" x14ac:dyDescent="0.15">
      <c r="A1541" s="16" t="s">
        <v>4763</v>
      </c>
      <c r="B1541" t="s">
        <v>4668</v>
      </c>
      <c r="C1541" t="s">
        <v>4764</v>
      </c>
      <c r="D1541" t="s">
        <v>6998</v>
      </c>
      <c r="E1541" s="18">
        <v>40344</v>
      </c>
      <c r="F1541" t="s">
        <v>4669</v>
      </c>
      <c r="G1541" t="s">
        <v>4765</v>
      </c>
    </row>
    <row r="1542" spans="1:7" x14ac:dyDescent="0.15">
      <c r="A1542" s="16" t="s">
        <v>4766</v>
      </c>
      <c r="B1542" t="s">
        <v>4668</v>
      </c>
      <c r="C1542" t="s">
        <v>4767</v>
      </c>
      <c r="D1542" t="s">
        <v>6999</v>
      </c>
      <c r="E1542" s="18">
        <v>40345</v>
      </c>
      <c r="F1542" t="s">
        <v>4669</v>
      </c>
      <c r="G1542" t="s">
        <v>4768</v>
      </c>
    </row>
    <row r="1543" spans="1:7" x14ac:dyDescent="0.15">
      <c r="A1543" s="16" t="s">
        <v>4769</v>
      </c>
      <c r="B1543" t="s">
        <v>4668</v>
      </c>
      <c r="C1543" t="s">
        <v>4770</v>
      </c>
      <c r="D1543" t="s">
        <v>7000</v>
      </c>
      <c r="E1543" s="18">
        <v>40348</v>
      </c>
      <c r="F1543" t="s">
        <v>4669</v>
      </c>
      <c r="G1543" t="s">
        <v>4771</v>
      </c>
    </row>
    <row r="1544" spans="1:7" x14ac:dyDescent="0.15">
      <c r="A1544" s="16" t="s">
        <v>4772</v>
      </c>
      <c r="B1544" t="s">
        <v>4668</v>
      </c>
      <c r="C1544" t="s">
        <v>4773</v>
      </c>
      <c r="D1544" t="s">
        <v>7001</v>
      </c>
      <c r="E1544" s="18">
        <v>40349</v>
      </c>
      <c r="F1544" t="s">
        <v>4669</v>
      </c>
      <c r="G1544" t="s">
        <v>4774</v>
      </c>
    </row>
    <row r="1545" spans="1:7" x14ac:dyDescent="0.15">
      <c r="A1545" s="16" t="s">
        <v>4775</v>
      </c>
      <c r="B1545" t="s">
        <v>4668</v>
      </c>
      <c r="C1545" t="s">
        <v>4776</v>
      </c>
      <c r="D1545" t="s">
        <v>7002</v>
      </c>
      <c r="E1545" s="18">
        <v>40381</v>
      </c>
      <c r="F1545" t="s">
        <v>4669</v>
      </c>
      <c r="G1545" t="s">
        <v>4777</v>
      </c>
    </row>
    <row r="1546" spans="1:7" x14ac:dyDescent="0.15">
      <c r="A1546" s="16" t="s">
        <v>4778</v>
      </c>
      <c r="B1546" t="s">
        <v>4668</v>
      </c>
      <c r="C1546" t="s">
        <v>4779</v>
      </c>
      <c r="D1546" t="s">
        <v>7003</v>
      </c>
      <c r="E1546" s="18">
        <v>40382</v>
      </c>
      <c r="F1546" t="s">
        <v>4669</v>
      </c>
      <c r="G1546" t="s">
        <v>4780</v>
      </c>
    </row>
    <row r="1547" spans="1:7" x14ac:dyDescent="0.15">
      <c r="A1547" s="16" t="s">
        <v>4781</v>
      </c>
      <c r="B1547" t="s">
        <v>4668</v>
      </c>
      <c r="C1547" t="s">
        <v>4782</v>
      </c>
      <c r="D1547" t="s">
        <v>7004</v>
      </c>
      <c r="E1547" s="18">
        <v>40383</v>
      </c>
      <c r="F1547" t="s">
        <v>4669</v>
      </c>
      <c r="G1547" t="s">
        <v>4783</v>
      </c>
    </row>
    <row r="1548" spans="1:7" x14ac:dyDescent="0.15">
      <c r="A1548" s="16" t="s">
        <v>4784</v>
      </c>
      <c r="B1548" t="s">
        <v>4668</v>
      </c>
      <c r="C1548" t="s">
        <v>4785</v>
      </c>
      <c r="D1548" t="s">
        <v>7005</v>
      </c>
      <c r="E1548" s="18">
        <v>40384</v>
      </c>
      <c r="F1548" t="s">
        <v>4669</v>
      </c>
      <c r="G1548" t="s">
        <v>4786</v>
      </c>
    </row>
    <row r="1549" spans="1:7" x14ac:dyDescent="0.15">
      <c r="A1549" s="16" t="s">
        <v>4787</v>
      </c>
      <c r="B1549" t="s">
        <v>4668</v>
      </c>
      <c r="C1549" t="s">
        <v>4788</v>
      </c>
      <c r="D1549" t="s">
        <v>7006</v>
      </c>
      <c r="E1549" s="18">
        <v>40401</v>
      </c>
      <c r="F1549" t="s">
        <v>4669</v>
      </c>
      <c r="G1549" t="s">
        <v>4789</v>
      </c>
    </row>
    <row r="1550" spans="1:7" x14ac:dyDescent="0.15">
      <c r="A1550" s="16" t="s">
        <v>4790</v>
      </c>
      <c r="B1550" t="s">
        <v>4668</v>
      </c>
      <c r="C1550" t="s">
        <v>4791</v>
      </c>
      <c r="D1550" t="s">
        <v>7007</v>
      </c>
      <c r="E1550" s="18">
        <v>40402</v>
      </c>
      <c r="F1550" t="s">
        <v>4669</v>
      </c>
      <c r="G1550" t="s">
        <v>4792</v>
      </c>
    </row>
    <row r="1551" spans="1:7" x14ac:dyDescent="0.15">
      <c r="A1551" s="16" t="s">
        <v>4793</v>
      </c>
      <c r="B1551" t="s">
        <v>4668</v>
      </c>
      <c r="C1551" t="s">
        <v>4794</v>
      </c>
      <c r="D1551" t="s">
        <v>7008</v>
      </c>
      <c r="E1551" s="18">
        <v>40421</v>
      </c>
      <c r="F1551" t="s">
        <v>4669</v>
      </c>
      <c r="G1551" t="s">
        <v>4795</v>
      </c>
    </row>
    <row r="1552" spans="1:7" x14ac:dyDescent="0.15">
      <c r="A1552" s="16" t="s">
        <v>4796</v>
      </c>
      <c r="B1552" t="s">
        <v>4668</v>
      </c>
      <c r="C1552" t="s">
        <v>4797</v>
      </c>
      <c r="D1552" t="s">
        <v>7009</v>
      </c>
      <c r="E1552" s="18">
        <v>40447</v>
      </c>
      <c r="F1552" t="s">
        <v>4669</v>
      </c>
      <c r="G1552" t="s">
        <v>4798</v>
      </c>
    </row>
    <row r="1553" spans="1:7" x14ac:dyDescent="0.15">
      <c r="A1553" s="16" t="s">
        <v>4799</v>
      </c>
      <c r="B1553" t="s">
        <v>4668</v>
      </c>
      <c r="C1553" t="s">
        <v>4800</v>
      </c>
      <c r="D1553" t="s">
        <v>7010</v>
      </c>
      <c r="E1553" s="18">
        <v>40448</v>
      </c>
      <c r="F1553" t="s">
        <v>4669</v>
      </c>
      <c r="G1553" t="s">
        <v>4801</v>
      </c>
    </row>
    <row r="1554" spans="1:7" x14ac:dyDescent="0.15">
      <c r="A1554" s="16" t="s">
        <v>4802</v>
      </c>
      <c r="B1554" t="s">
        <v>4668</v>
      </c>
      <c r="C1554" t="s">
        <v>4803</v>
      </c>
      <c r="D1554" t="s">
        <v>7011</v>
      </c>
      <c r="E1554" s="18">
        <v>40503</v>
      </c>
      <c r="F1554" t="s">
        <v>4669</v>
      </c>
      <c r="G1554" t="s">
        <v>4804</v>
      </c>
    </row>
    <row r="1555" spans="1:7" x14ac:dyDescent="0.15">
      <c r="A1555" s="16" t="s">
        <v>4805</v>
      </c>
      <c r="B1555" t="s">
        <v>4668</v>
      </c>
      <c r="C1555" t="s">
        <v>4806</v>
      </c>
      <c r="D1555" t="s">
        <v>7012</v>
      </c>
      <c r="E1555" s="18">
        <v>40522</v>
      </c>
      <c r="F1555" t="s">
        <v>4669</v>
      </c>
      <c r="G1555" t="s">
        <v>4807</v>
      </c>
    </row>
    <row r="1556" spans="1:7" x14ac:dyDescent="0.15">
      <c r="A1556" s="16" t="s">
        <v>4808</v>
      </c>
      <c r="B1556" t="s">
        <v>4668</v>
      </c>
      <c r="C1556" t="s">
        <v>4007</v>
      </c>
      <c r="D1556" t="s">
        <v>7013</v>
      </c>
      <c r="E1556" s="18">
        <v>40544</v>
      </c>
      <c r="F1556" t="s">
        <v>4669</v>
      </c>
      <c r="G1556" t="s">
        <v>4809</v>
      </c>
    </row>
    <row r="1557" spans="1:7" x14ac:dyDescent="0.15">
      <c r="A1557" s="16" t="s">
        <v>4810</v>
      </c>
      <c r="B1557" t="s">
        <v>4668</v>
      </c>
      <c r="C1557" t="s">
        <v>4811</v>
      </c>
      <c r="D1557" t="s">
        <v>7014</v>
      </c>
      <c r="E1557" s="18">
        <v>40601</v>
      </c>
      <c r="F1557" t="s">
        <v>4669</v>
      </c>
      <c r="G1557" t="s">
        <v>4812</v>
      </c>
    </row>
    <row r="1558" spans="1:7" x14ac:dyDescent="0.15">
      <c r="A1558" s="16" t="s">
        <v>4813</v>
      </c>
      <c r="B1558" t="s">
        <v>4668</v>
      </c>
      <c r="C1558" t="s">
        <v>4814</v>
      </c>
      <c r="D1558" t="s">
        <v>7015</v>
      </c>
      <c r="E1558" s="18">
        <v>40602</v>
      </c>
      <c r="F1558" t="s">
        <v>4669</v>
      </c>
      <c r="G1558" t="s">
        <v>4815</v>
      </c>
    </row>
    <row r="1559" spans="1:7" x14ac:dyDescent="0.15">
      <c r="A1559" s="16" t="s">
        <v>4816</v>
      </c>
      <c r="B1559" t="s">
        <v>4668</v>
      </c>
      <c r="C1559" t="s">
        <v>4817</v>
      </c>
      <c r="D1559" t="s">
        <v>7016</v>
      </c>
      <c r="E1559" s="18">
        <v>40604</v>
      </c>
      <c r="F1559" t="s">
        <v>4669</v>
      </c>
      <c r="G1559" t="s">
        <v>4818</v>
      </c>
    </row>
    <row r="1560" spans="1:7" x14ac:dyDescent="0.15">
      <c r="A1560" s="16" t="s">
        <v>4819</v>
      </c>
      <c r="B1560" t="s">
        <v>4668</v>
      </c>
      <c r="C1560" t="s">
        <v>1035</v>
      </c>
      <c r="D1560" t="s">
        <v>7017</v>
      </c>
      <c r="E1560" s="18">
        <v>40605</v>
      </c>
      <c r="F1560" t="s">
        <v>4669</v>
      </c>
      <c r="G1560" t="s">
        <v>1036</v>
      </c>
    </row>
    <row r="1561" spans="1:7" x14ac:dyDescent="0.15">
      <c r="A1561" s="16" t="s">
        <v>4820</v>
      </c>
      <c r="B1561" t="s">
        <v>4668</v>
      </c>
      <c r="C1561" t="s">
        <v>4821</v>
      </c>
      <c r="D1561" t="s">
        <v>7018</v>
      </c>
      <c r="E1561" s="18">
        <v>40608</v>
      </c>
      <c r="F1561" t="s">
        <v>4669</v>
      </c>
      <c r="G1561" t="s">
        <v>4822</v>
      </c>
    </row>
    <row r="1562" spans="1:7" x14ac:dyDescent="0.15">
      <c r="A1562" s="16" t="s">
        <v>4823</v>
      </c>
      <c r="B1562" t="s">
        <v>4668</v>
      </c>
      <c r="C1562" t="s">
        <v>4824</v>
      </c>
      <c r="D1562" t="s">
        <v>7019</v>
      </c>
      <c r="E1562" s="18">
        <v>40609</v>
      </c>
      <c r="F1562" t="s">
        <v>4669</v>
      </c>
      <c r="G1562" t="s">
        <v>4825</v>
      </c>
    </row>
    <row r="1563" spans="1:7" x14ac:dyDescent="0.15">
      <c r="A1563" s="16" t="s">
        <v>4826</v>
      </c>
      <c r="B1563" t="s">
        <v>4668</v>
      </c>
      <c r="C1563" t="s">
        <v>4827</v>
      </c>
      <c r="D1563" t="s">
        <v>7020</v>
      </c>
      <c r="E1563" s="18">
        <v>40610</v>
      </c>
      <c r="F1563" t="s">
        <v>4669</v>
      </c>
      <c r="G1563" t="s">
        <v>4828</v>
      </c>
    </row>
    <row r="1564" spans="1:7" x14ac:dyDescent="0.15">
      <c r="A1564" s="16" t="s">
        <v>4829</v>
      </c>
      <c r="B1564" t="s">
        <v>4668</v>
      </c>
      <c r="C1564" t="s">
        <v>4830</v>
      </c>
      <c r="D1564" t="s">
        <v>7021</v>
      </c>
      <c r="E1564" s="18">
        <v>40621</v>
      </c>
      <c r="F1564" t="s">
        <v>4669</v>
      </c>
      <c r="G1564" t="s">
        <v>4831</v>
      </c>
    </row>
    <row r="1565" spans="1:7" x14ac:dyDescent="0.15">
      <c r="A1565" s="16" t="s">
        <v>4832</v>
      </c>
      <c r="B1565" t="s">
        <v>4668</v>
      </c>
      <c r="C1565" t="s">
        <v>4833</v>
      </c>
      <c r="D1565" t="s">
        <v>7022</v>
      </c>
      <c r="E1565" s="18">
        <v>40625</v>
      </c>
      <c r="F1565" t="s">
        <v>4669</v>
      </c>
      <c r="G1565" t="s">
        <v>4834</v>
      </c>
    </row>
    <row r="1566" spans="1:7" x14ac:dyDescent="0.15">
      <c r="A1566" s="16" t="s">
        <v>4835</v>
      </c>
      <c r="B1566" t="s">
        <v>4668</v>
      </c>
      <c r="C1566" t="s">
        <v>4836</v>
      </c>
      <c r="D1566" t="s">
        <v>7023</v>
      </c>
      <c r="E1566" s="18">
        <v>40642</v>
      </c>
      <c r="F1566" t="s">
        <v>4669</v>
      </c>
      <c r="G1566" t="s">
        <v>4837</v>
      </c>
    </row>
    <row r="1567" spans="1:7" x14ac:dyDescent="0.15">
      <c r="A1567" s="16" t="s">
        <v>4838</v>
      </c>
      <c r="B1567" t="s">
        <v>4668</v>
      </c>
      <c r="C1567" t="s">
        <v>4839</v>
      </c>
      <c r="D1567" t="s">
        <v>7024</v>
      </c>
      <c r="E1567" s="18">
        <v>40646</v>
      </c>
      <c r="F1567" t="s">
        <v>4669</v>
      </c>
      <c r="G1567" t="s">
        <v>4840</v>
      </c>
    </row>
    <row r="1568" spans="1:7" x14ac:dyDescent="0.15">
      <c r="A1568" s="16" t="s">
        <v>4841</v>
      </c>
      <c r="B1568" t="s">
        <v>4668</v>
      </c>
      <c r="C1568" t="s">
        <v>4842</v>
      </c>
      <c r="D1568" t="s">
        <v>7025</v>
      </c>
      <c r="E1568" s="18">
        <v>40647</v>
      </c>
      <c r="F1568" t="s">
        <v>4669</v>
      </c>
      <c r="G1568" t="s">
        <v>4843</v>
      </c>
    </row>
    <row r="1569" spans="1:7" x14ac:dyDescent="0.15">
      <c r="A1569" s="16" t="s">
        <v>4844</v>
      </c>
      <c r="B1569" t="s">
        <v>4845</v>
      </c>
      <c r="E1569" s="18">
        <v>41000</v>
      </c>
      <c r="F1569" t="s">
        <v>4846</v>
      </c>
    </row>
    <row r="1570" spans="1:7" x14ac:dyDescent="0.15">
      <c r="A1570" s="16" t="s">
        <v>4847</v>
      </c>
      <c r="B1570" t="s">
        <v>4845</v>
      </c>
      <c r="C1570" t="s">
        <v>4848</v>
      </c>
      <c r="D1570" t="s">
        <v>7026</v>
      </c>
      <c r="E1570" s="18">
        <v>41201</v>
      </c>
      <c r="F1570" t="s">
        <v>4846</v>
      </c>
      <c r="G1570" t="s">
        <v>4849</v>
      </c>
    </row>
    <row r="1571" spans="1:7" x14ac:dyDescent="0.15">
      <c r="A1571" s="16" t="s">
        <v>4850</v>
      </c>
      <c r="B1571" t="s">
        <v>4845</v>
      </c>
      <c r="C1571" t="s">
        <v>4851</v>
      </c>
      <c r="D1571" t="s">
        <v>7027</v>
      </c>
      <c r="E1571" s="18">
        <v>41202</v>
      </c>
      <c r="F1571" t="s">
        <v>4846</v>
      </c>
      <c r="G1571" t="s">
        <v>4852</v>
      </c>
    </row>
    <row r="1572" spans="1:7" x14ac:dyDescent="0.15">
      <c r="A1572" s="16" t="s">
        <v>4853</v>
      </c>
      <c r="B1572" t="s">
        <v>4845</v>
      </c>
      <c r="C1572" t="s">
        <v>4854</v>
      </c>
      <c r="D1572" t="s">
        <v>7028</v>
      </c>
      <c r="E1572" s="18">
        <v>41203</v>
      </c>
      <c r="F1572" t="s">
        <v>4846</v>
      </c>
      <c r="G1572" t="s">
        <v>4855</v>
      </c>
    </row>
    <row r="1573" spans="1:7" x14ac:dyDescent="0.15">
      <c r="A1573" s="16" t="s">
        <v>4856</v>
      </c>
      <c r="B1573" t="s">
        <v>4845</v>
      </c>
      <c r="C1573" t="s">
        <v>4857</v>
      </c>
      <c r="D1573" t="s">
        <v>7029</v>
      </c>
      <c r="E1573" s="18">
        <v>41204</v>
      </c>
      <c r="F1573" t="s">
        <v>4846</v>
      </c>
      <c r="G1573" t="s">
        <v>4858</v>
      </c>
    </row>
    <row r="1574" spans="1:7" x14ac:dyDescent="0.15">
      <c r="A1574" s="16" t="s">
        <v>4859</v>
      </c>
      <c r="B1574" t="s">
        <v>4845</v>
      </c>
      <c r="C1574" t="s">
        <v>4860</v>
      </c>
      <c r="D1574" t="s">
        <v>7030</v>
      </c>
      <c r="E1574" s="18">
        <v>41205</v>
      </c>
      <c r="F1574" t="s">
        <v>4846</v>
      </c>
      <c r="G1574" t="s">
        <v>4861</v>
      </c>
    </row>
    <row r="1575" spans="1:7" x14ac:dyDescent="0.15">
      <c r="A1575" s="16" t="s">
        <v>4862</v>
      </c>
      <c r="B1575" t="s">
        <v>4845</v>
      </c>
      <c r="C1575" t="s">
        <v>4863</v>
      </c>
      <c r="D1575" t="s">
        <v>7031</v>
      </c>
      <c r="E1575" s="18">
        <v>41206</v>
      </c>
      <c r="F1575" t="s">
        <v>4846</v>
      </c>
      <c r="G1575" t="s">
        <v>4864</v>
      </c>
    </row>
    <row r="1576" spans="1:7" x14ac:dyDescent="0.15">
      <c r="A1576" s="16" t="s">
        <v>4865</v>
      </c>
      <c r="B1576" t="s">
        <v>4845</v>
      </c>
      <c r="C1576" t="s">
        <v>4866</v>
      </c>
      <c r="D1576" t="s">
        <v>7032</v>
      </c>
      <c r="E1576" s="18">
        <v>41207</v>
      </c>
      <c r="F1576" t="s">
        <v>4846</v>
      </c>
      <c r="G1576" t="s">
        <v>1500</v>
      </c>
    </row>
    <row r="1577" spans="1:7" x14ac:dyDescent="0.15">
      <c r="A1577" s="16" t="s">
        <v>4867</v>
      </c>
      <c r="B1577" t="s">
        <v>4845</v>
      </c>
      <c r="C1577" t="s">
        <v>4868</v>
      </c>
      <c r="D1577" t="s">
        <v>7033</v>
      </c>
      <c r="E1577" s="18">
        <v>41208</v>
      </c>
      <c r="F1577" t="s">
        <v>4846</v>
      </c>
      <c r="G1577" t="s">
        <v>4869</v>
      </c>
    </row>
    <row r="1578" spans="1:7" x14ac:dyDescent="0.15">
      <c r="A1578" s="16" t="s">
        <v>4870</v>
      </c>
      <c r="B1578" t="s">
        <v>4845</v>
      </c>
      <c r="C1578" t="s">
        <v>4871</v>
      </c>
      <c r="D1578" t="s">
        <v>7034</v>
      </c>
      <c r="E1578" s="18">
        <v>41209</v>
      </c>
      <c r="F1578" t="s">
        <v>4846</v>
      </c>
      <c r="G1578" t="s">
        <v>4872</v>
      </c>
    </row>
    <row r="1579" spans="1:7" x14ac:dyDescent="0.15">
      <c r="A1579" s="16" t="s">
        <v>4873</v>
      </c>
      <c r="B1579" t="s">
        <v>4845</v>
      </c>
      <c r="C1579" t="s">
        <v>4874</v>
      </c>
      <c r="D1579" t="s">
        <v>7035</v>
      </c>
      <c r="E1579" s="18">
        <v>41210</v>
      </c>
      <c r="F1579" t="s">
        <v>4846</v>
      </c>
      <c r="G1579" t="s">
        <v>4875</v>
      </c>
    </row>
    <row r="1580" spans="1:7" x14ac:dyDescent="0.15">
      <c r="A1580" s="16" t="s">
        <v>4876</v>
      </c>
      <c r="B1580" t="s">
        <v>4845</v>
      </c>
      <c r="C1580" t="s">
        <v>4877</v>
      </c>
      <c r="D1580" t="s">
        <v>7036</v>
      </c>
      <c r="E1580" s="18">
        <v>41327</v>
      </c>
      <c r="F1580" t="s">
        <v>4846</v>
      </c>
      <c r="G1580" t="s">
        <v>4878</v>
      </c>
    </row>
    <row r="1581" spans="1:7" x14ac:dyDescent="0.15">
      <c r="A1581" s="16" t="s">
        <v>4879</v>
      </c>
      <c r="B1581" t="s">
        <v>4845</v>
      </c>
      <c r="C1581" t="s">
        <v>4880</v>
      </c>
      <c r="D1581" t="s">
        <v>7037</v>
      </c>
      <c r="E1581" s="18">
        <v>41341</v>
      </c>
      <c r="F1581" t="s">
        <v>4846</v>
      </c>
      <c r="G1581" t="s">
        <v>4881</v>
      </c>
    </row>
    <row r="1582" spans="1:7" x14ac:dyDescent="0.15">
      <c r="A1582" s="16" t="s">
        <v>4882</v>
      </c>
      <c r="B1582" t="s">
        <v>4845</v>
      </c>
      <c r="C1582" t="s">
        <v>4883</v>
      </c>
      <c r="D1582" t="s">
        <v>7038</v>
      </c>
      <c r="E1582" s="18">
        <v>41345</v>
      </c>
      <c r="F1582" t="s">
        <v>4846</v>
      </c>
      <c r="G1582" t="s">
        <v>4884</v>
      </c>
    </row>
    <row r="1583" spans="1:7" x14ac:dyDescent="0.15">
      <c r="A1583" s="16" t="s">
        <v>4885</v>
      </c>
      <c r="B1583" t="s">
        <v>4845</v>
      </c>
      <c r="C1583" t="s">
        <v>4886</v>
      </c>
      <c r="D1583" t="s">
        <v>7039</v>
      </c>
      <c r="E1583" s="18">
        <v>41346</v>
      </c>
      <c r="F1583" t="s">
        <v>4846</v>
      </c>
      <c r="G1583" t="s">
        <v>4887</v>
      </c>
    </row>
    <row r="1584" spans="1:7" x14ac:dyDescent="0.15">
      <c r="A1584" s="16" t="s">
        <v>4888</v>
      </c>
      <c r="B1584" t="s">
        <v>4845</v>
      </c>
      <c r="C1584" t="s">
        <v>4889</v>
      </c>
      <c r="D1584" t="s">
        <v>7040</v>
      </c>
      <c r="E1584" s="18">
        <v>41387</v>
      </c>
      <c r="F1584" t="s">
        <v>4846</v>
      </c>
      <c r="G1584" t="s">
        <v>4890</v>
      </c>
    </row>
    <row r="1585" spans="1:7" x14ac:dyDescent="0.15">
      <c r="A1585" s="16" t="s">
        <v>4891</v>
      </c>
      <c r="B1585" t="s">
        <v>4845</v>
      </c>
      <c r="C1585" t="s">
        <v>4892</v>
      </c>
      <c r="D1585" t="s">
        <v>7041</v>
      </c>
      <c r="E1585" s="18">
        <v>41401</v>
      </c>
      <c r="F1585" t="s">
        <v>4846</v>
      </c>
      <c r="G1585" t="s">
        <v>4893</v>
      </c>
    </row>
    <row r="1586" spans="1:7" x14ac:dyDescent="0.15">
      <c r="A1586" s="16" t="s">
        <v>4894</v>
      </c>
      <c r="B1586" t="s">
        <v>4845</v>
      </c>
      <c r="C1586" t="s">
        <v>4895</v>
      </c>
      <c r="D1586" t="s">
        <v>7042</v>
      </c>
      <c r="E1586" s="18">
        <v>41423</v>
      </c>
      <c r="F1586" t="s">
        <v>4846</v>
      </c>
      <c r="G1586" t="s">
        <v>4896</v>
      </c>
    </row>
    <row r="1587" spans="1:7" x14ac:dyDescent="0.15">
      <c r="A1587" s="16" t="s">
        <v>4897</v>
      </c>
      <c r="B1587" t="s">
        <v>4845</v>
      </c>
      <c r="C1587" t="s">
        <v>4898</v>
      </c>
      <c r="D1587" t="s">
        <v>7043</v>
      </c>
      <c r="E1587" s="18">
        <v>41424</v>
      </c>
      <c r="F1587" t="s">
        <v>4846</v>
      </c>
      <c r="G1587" t="s">
        <v>4899</v>
      </c>
    </row>
    <row r="1588" spans="1:7" x14ac:dyDescent="0.15">
      <c r="A1588" s="16" t="s">
        <v>4900</v>
      </c>
      <c r="B1588" t="s">
        <v>4845</v>
      </c>
      <c r="C1588" t="s">
        <v>4901</v>
      </c>
      <c r="D1588" t="s">
        <v>7044</v>
      </c>
      <c r="E1588" s="18">
        <v>41425</v>
      </c>
      <c r="F1588" t="s">
        <v>4846</v>
      </c>
      <c r="G1588" t="s">
        <v>4902</v>
      </c>
    </row>
    <row r="1589" spans="1:7" x14ac:dyDescent="0.15">
      <c r="A1589" s="16" t="s">
        <v>4903</v>
      </c>
      <c r="B1589" t="s">
        <v>4845</v>
      </c>
      <c r="C1589" t="s">
        <v>4904</v>
      </c>
      <c r="D1589" t="s">
        <v>7045</v>
      </c>
      <c r="E1589" s="18">
        <v>41441</v>
      </c>
      <c r="F1589" t="s">
        <v>4846</v>
      </c>
      <c r="G1589" t="s">
        <v>4905</v>
      </c>
    </row>
    <row r="1590" spans="1:7" x14ac:dyDescent="0.15">
      <c r="A1590" s="16" t="s">
        <v>4906</v>
      </c>
      <c r="B1590" t="s">
        <v>4907</v>
      </c>
      <c r="E1590" s="18">
        <v>42000</v>
      </c>
      <c r="F1590" t="s">
        <v>4908</v>
      </c>
    </row>
    <row r="1591" spans="1:7" x14ac:dyDescent="0.15">
      <c r="A1591" s="16" t="s">
        <v>4909</v>
      </c>
      <c r="B1591" t="s">
        <v>4907</v>
      </c>
      <c r="C1591" t="s">
        <v>4910</v>
      </c>
      <c r="D1591" t="s">
        <v>7046</v>
      </c>
      <c r="E1591" s="18">
        <v>42201</v>
      </c>
      <c r="F1591" t="s">
        <v>4908</v>
      </c>
      <c r="G1591" t="s">
        <v>4911</v>
      </c>
    </row>
    <row r="1592" spans="1:7" x14ac:dyDescent="0.15">
      <c r="A1592" s="16" t="s">
        <v>4912</v>
      </c>
      <c r="B1592" t="s">
        <v>4907</v>
      </c>
      <c r="C1592" t="s">
        <v>4913</v>
      </c>
      <c r="D1592" t="s">
        <v>7047</v>
      </c>
      <c r="E1592" s="18">
        <v>42202</v>
      </c>
      <c r="F1592" t="s">
        <v>4908</v>
      </c>
      <c r="G1592" t="s">
        <v>4914</v>
      </c>
    </row>
    <row r="1593" spans="1:7" x14ac:dyDescent="0.15">
      <c r="A1593" s="16" t="s">
        <v>4915</v>
      </c>
      <c r="B1593" t="s">
        <v>4907</v>
      </c>
      <c r="C1593" t="s">
        <v>4916</v>
      </c>
      <c r="D1593" t="s">
        <v>7048</v>
      </c>
      <c r="E1593" s="18">
        <v>42203</v>
      </c>
      <c r="F1593" t="s">
        <v>4908</v>
      </c>
      <c r="G1593" t="s">
        <v>4917</v>
      </c>
    </row>
    <row r="1594" spans="1:7" x14ac:dyDescent="0.15">
      <c r="A1594" s="16" t="s">
        <v>4918</v>
      </c>
      <c r="B1594" t="s">
        <v>4907</v>
      </c>
      <c r="C1594" t="s">
        <v>4919</v>
      </c>
      <c r="D1594" t="s">
        <v>7049</v>
      </c>
      <c r="E1594" s="18">
        <v>42204</v>
      </c>
      <c r="F1594" t="s">
        <v>4908</v>
      </c>
      <c r="G1594" t="s">
        <v>4920</v>
      </c>
    </row>
    <row r="1595" spans="1:7" x14ac:dyDescent="0.15">
      <c r="A1595" s="16" t="s">
        <v>4921</v>
      </c>
      <c r="B1595" t="s">
        <v>4907</v>
      </c>
      <c r="C1595" t="s">
        <v>4922</v>
      </c>
      <c r="D1595" t="s">
        <v>7050</v>
      </c>
      <c r="E1595" s="18">
        <v>42205</v>
      </c>
      <c r="F1595" t="s">
        <v>4908</v>
      </c>
      <c r="G1595" t="s">
        <v>4923</v>
      </c>
    </row>
    <row r="1596" spans="1:7" x14ac:dyDescent="0.15">
      <c r="A1596" s="16" t="s">
        <v>4924</v>
      </c>
      <c r="B1596" t="s">
        <v>4907</v>
      </c>
      <c r="C1596" t="s">
        <v>4925</v>
      </c>
      <c r="D1596" t="s">
        <v>7051</v>
      </c>
      <c r="E1596" s="18">
        <v>42207</v>
      </c>
      <c r="F1596" t="s">
        <v>4908</v>
      </c>
      <c r="G1596" t="s">
        <v>4926</v>
      </c>
    </row>
    <row r="1597" spans="1:7" x14ac:dyDescent="0.15">
      <c r="A1597" s="16" t="s">
        <v>4927</v>
      </c>
      <c r="B1597" t="s">
        <v>4907</v>
      </c>
      <c r="C1597" t="s">
        <v>4928</v>
      </c>
      <c r="D1597" t="s">
        <v>7052</v>
      </c>
      <c r="E1597" s="18">
        <v>42208</v>
      </c>
      <c r="F1597" t="s">
        <v>4908</v>
      </c>
      <c r="G1597" t="s">
        <v>4929</v>
      </c>
    </row>
    <row r="1598" spans="1:7" x14ac:dyDescent="0.15">
      <c r="A1598" s="16" t="s">
        <v>4930</v>
      </c>
      <c r="B1598" t="s">
        <v>4907</v>
      </c>
      <c r="C1598" t="s">
        <v>4931</v>
      </c>
      <c r="D1598" t="s">
        <v>7053</v>
      </c>
      <c r="E1598" s="18">
        <v>42209</v>
      </c>
      <c r="F1598" t="s">
        <v>4908</v>
      </c>
      <c r="G1598" t="s">
        <v>3229</v>
      </c>
    </row>
    <row r="1599" spans="1:7" x14ac:dyDescent="0.15">
      <c r="A1599" s="16" t="s">
        <v>4932</v>
      </c>
      <c r="B1599" t="s">
        <v>4907</v>
      </c>
      <c r="C1599" t="s">
        <v>4933</v>
      </c>
      <c r="D1599" t="s">
        <v>7054</v>
      </c>
      <c r="E1599" s="18">
        <v>42210</v>
      </c>
      <c r="F1599" t="s">
        <v>4908</v>
      </c>
      <c r="G1599" t="s">
        <v>4934</v>
      </c>
    </row>
    <row r="1600" spans="1:7" x14ac:dyDescent="0.15">
      <c r="A1600" s="16" t="s">
        <v>4935</v>
      </c>
      <c r="B1600" t="s">
        <v>4907</v>
      </c>
      <c r="C1600" t="s">
        <v>4936</v>
      </c>
      <c r="D1600" t="s">
        <v>7055</v>
      </c>
      <c r="E1600" s="18">
        <v>42211</v>
      </c>
      <c r="F1600" t="s">
        <v>4908</v>
      </c>
      <c r="G1600" t="s">
        <v>4937</v>
      </c>
    </row>
    <row r="1601" spans="1:7" x14ac:dyDescent="0.15">
      <c r="A1601" s="16" t="s">
        <v>4938</v>
      </c>
      <c r="B1601" t="s">
        <v>4907</v>
      </c>
      <c r="C1601" t="s">
        <v>4939</v>
      </c>
      <c r="D1601" t="s">
        <v>7056</v>
      </c>
      <c r="E1601" s="18">
        <v>42212</v>
      </c>
      <c r="F1601" t="s">
        <v>4908</v>
      </c>
      <c r="G1601" t="s">
        <v>4940</v>
      </c>
    </row>
    <row r="1602" spans="1:7" x14ac:dyDescent="0.15">
      <c r="A1602" s="16" t="s">
        <v>4941</v>
      </c>
      <c r="B1602" t="s">
        <v>4907</v>
      </c>
      <c r="C1602" t="s">
        <v>4942</v>
      </c>
      <c r="D1602" t="s">
        <v>7057</v>
      </c>
      <c r="E1602" s="18">
        <v>42213</v>
      </c>
      <c r="F1602" t="s">
        <v>4908</v>
      </c>
      <c r="G1602" t="s">
        <v>4943</v>
      </c>
    </row>
    <row r="1603" spans="1:7" x14ac:dyDescent="0.15">
      <c r="A1603" s="16" t="s">
        <v>4944</v>
      </c>
      <c r="B1603" t="s">
        <v>4907</v>
      </c>
      <c r="C1603" t="s">
        <v>4945</v>
      </c>
      <c r="D1603" t="s">
        <v>7058</v>
      </c>
      <c r="E1603" s="18">
        <v>42214</v>
      </c>
      <c r="F1603" t="s">
        <v>4908</v>
      </c>
      <c r="G1603" t="s">
        <v>4946</v>
      </c>
    </row>
    <row r="1604" spans="1:7" x14ac:dyDescent="0.15">
      <c r="A1604" s="16" t="s">
        <v>4947</v>
      </c>
      <c r="B1604" t="s">
        <v>4907</v>
      </c>
      <c r="C1604" t="s">
        <v>4948</v>
      </c>
      <c r="D1604" t="s">
        <v>7059</v>
      </c>
      <c r="E1604" s="18">
        <v>42307</v>
      </c>
      <c r="F1604" t="s">
        <v>4908</v>
      </c>
      <c r="G1604" t="s">
        <v>4949</v>
      </c>
    </row>
    <row r="1605" spans="1:7" x14ac:dyDescent="0.15">
      <c r="A1605" s="16" t="s">
        <v>4950</v>
      </c>
      <c r="B1605" t="s">
        <v>4907</v>
      </c>
      <c r="C1605" t="s">
        <v>4951</v>
      </c>
      <c r="D1605" t="s">
        <v>7060</v>
      </c>
      <c r="E1605" s="18">
        <v>42308</v>
      </c>
      <c r="F1605" t="s">
        <v>4908</v>
      </c>
      <c r="G1605" t="s">
        <v>4952</v>
      </c>
    </row>
    <row r="1606" spans="1:7" x14ac:dyDescent="0.15">
      <c r="A1606" s="16" t="s">
        <v>4953</v>
      </c>
      <c r="B1606" t="s">
        <v>4907</v>
      </c>
      <c r="C1606" t="s">
        <v>4954</v>
      </c>
      <c r="D1606" t="s">
        <v>7061</v>
      </c>
      <c r="E1606" s="18">
        <v>42321</v>
      </c>
      <c r="F1606" t="s">
        <v>4908</v>
      </c>
      <c r="G1606" t="s">
        <v>4955</v>
      </c>
    </row>
    <row r="1607" spans="1:7" x14ac:dyDescent="0.15">
      <c r="A1607" s="16" t="s">
        <v>4956</v>
      </c>
      <c r="B1607" t="s">
        <v>4907</v>
      </c>
      <c r="C1607" t="s">
        <v>4957</v>
      </c>
      <c r="D1607" t="s">
        <v>7062</v>
      </c>
      <c r="E1607" s="18">
        <v>42322</v>
      </c>
      <c r="F1607" t="s">
        <v>4908</v>
      </c>
      <c r="G1607" t="s">
        <v>4958</v>
      </c>
    </row>
    <row r="1608" spans="1:7" x14ac:dyDescent="0.15">
      <c r="A1608" s="16" t="s">
        <v>4959</v>
      </c>
      <c r="B1608" t="s">
        <v>4907</v>
      </c>
      <c r="C1608" t="s">
        <v>4960</v>
      </c>
      <c r="D1608" t="s">
        <v>7063</v>
      </c>
      <c r="E1608" s="18">
        <v>42323</v>
      </c>
      <c r="F1608" t="s">
        <v>4908</v>
      </c>
      <c r="G1608" t="s">
        <v>4961</v>
      </c>
    </row>
    <row r="1609" spans="1:7" x14ac:dyDescent="0.15">
      <c r="A1609" s="16" t="s">
        <v>4962</v>
      </c>
      <c r="B1609" t="s">
        <v>4907</v>
      </c>
      <c r="C1609" t="s">
        <v>4963</v>
      </c>
      <c r="D1609" t="s">
        <v>7064</v>
      </c>
      <c r="E1609" s="18">
        <v>42383</v>
      </c>
      <c r="F1609" t="s">
        <v>4908</v>
      </c>
      <c r="G1609" t="s">
        <v>4964</v>
      </c>
    </row>
    <row r="1610" spans="1:7" x14ac:dyDescent="0.15">
      <c r="A1610" s="16" t="s">
        <v>4965</v>
      </c>
      <c r="B1610" t="s">
        <v>4907</v>
      </c>
      <c r="C1610" t="s">
        <v>4966</v>
      </c>
      <c r="D1610" t="s">
        <v>7065</v>
      </c>
      <c r="E1610" s="18">
        <v>42391</v>
      </c>
      <c r="F1610" t="s">
        <v>4908</v>
      </c>
      <c r="G1610" t="s">
        <v>4967</v>
      </c>
    </row>
    <row r="1611" spans="1:7" x14ac:dyDescent="0.15">
      <c r="A1611" s="16" t="s">
        <v>4968</v>
      </c>
      <c r="B1611" t="s">
        <v>4907</v>
      </c>
      <c r="C1611" t="s">
        <v>4969</v>
      </c>
      <c r="D1611" t="s">
        <v>7066</v>
      </c>
      <c r="E1611" s="18">
        <v>42411</v>
      </c>
      <c r="F1611" t="s">
        <v>4908</v>
      </c>
      <c r="G1611" t="s">
        <v>4970</v>
      </c>
    </row>
    <row r="1612" spans="1:7" x14ac:dyDescent="0.15">
      <c r="A1612" s="16" t="s">
        <v>4971</v>
      </c>
      <c r="B1612" t="s">
        <v>4972</v>
      </c>
      <c r="E1612" s="18">
        <v>43000</v>
      </c>
      <c r="F1612" t="s">
        <v>4973</v>
      </c>
    </row>
    <row r="1613" spans="1:7" x14ac:dyDescent="0.15">
      <c r="A1613" s="16" t="s">
        <v>4974</v>
      </c>
      <c r="B1613" t="s">
        <v>4972</v>
      </c>
      <c r="C1613" t="s">
        <v>4975</v>
      </c>
      <c r="D1613" t="s">
        <v>7067</v>
      </c>
      <c r="E1613" s="18">
        <v>43100</v>
      </c>
      <c r="F1613" t="s">
        <v>4973</v>
      </c>
      <c r="G1613" t="s">
        <v>4976</v>
      </c>
    </row>
    <row r="1614" spans="1:7" x14ac:dyDescent="0.15">
      <c r="A1614" s="16" t="s">
        <v>4977</v>
      </c>
      <c r="B1614" t="s">
        <v>4972</v>
      </c>
      <c r="C1614" t="s">
        <v>4978</v>
      </c>
      <c r="D1614" t="s">
        <v>7068</v>
      </c>
      <c r="E1614" s="18">
        <v>43202</v>
      </c>
      <c r="F1614" t="s">
        <v>4973</v>
      </c>
      <c r="G1614" t="s">
        <v>4979</v>
      </c>
    </row>
    <row r="1615" spans="1:7" x14ac:dyDescent="0.15">
      <c r="A1615" s="16" t="s">
        <v>4980</v>
      </c>
      <c r="B1615" t="s">
        <v>4972</v>
      </c>
      <c r="C1615" t="s">
        <v>4981</v>
      </c>
      <c r="D1615" t="s">
        <v>7069</v>
      </c>
      <c r="E1615" s="18">
        <v>43203</v>
      </c>
      <c r="F1615" t="s">
        <v>4973</v>
      </c>
      <c r="G1615" t="s">
        <v>4982</v>
      </c>
    </row>
    <row r="1616" spans="1:7" x14ac:dyDescent="0.15">
      <c r="A1616" s="16" t="s">
        <v>4983</v>
      </c>
      <c r="B1616" t="s">
        <v>4972</v>
      </c>
      <c r="C1616" t="s">
        <v>4984</v>
      </c>
      <c r="D1616" t="s">
        <v>7070</v>
      </c>
      <c r="E1616" s="18">
        <v>43204</v>
      </c>
      <c r="F1616" t="s">
        <v>4973</v>
      </c>
      <c r="G1616" t="s">
        <v>4985</v>
      </c>
    </row>
    <row r="1617" spans="1:7" x14ac:dyDescent="0.15">
      <c r="A1617" s="16" t="s">
        <v>4986</v>
      </c>
      <c r="B1617" t="s">
        <v>4972</v>
      </c>
      <c r="C1617" t="s">
        <v>4987</v>
      </c>
      <c r="D1617" t="s">
        <v>7071</v>
      </c>
      <c r="E1617" s="18">
        <v>43205</v>
      </c>
      <c r="F1617" t="s">
        <v>4973</v>
      </c>
      <c r="G1617" t="s">
        <v>4988</v>
      </c>
    </row>
    <row r="1618" spans="1:7" x14ac:dyDescent="0.15">
      <c r="A1618" s="16" t="s">
        <v>4989</v>
      </c>
      <c r="B1618" t="s">
        <v>4972</v>
      </c>
      <c r="C1618" t="s">
        <v>4990</v>
      </c>
      <c r="D1618" t="s">
        <v>7072</v>
      </c>
      <c r="E1618" s="18">
        <v>43206</v>
      </c>
      <c r="F1618" t="s">
        <v>4973</v>
      </c>
      <c r="G1618" t="s">
        <v>4991</v>
      </c>
    </row>
    <row r="1619" spans="1:7" x14ac:dyDescent="0.15">
      <c r="A1619" s="16" t="s">
        <v>4992</v>
      </c>
      <c r="B1619" t="s">
        <v>4972</v>
      </c>
      <c r="C1619" t="s">
        <v>4993</v>
      </c>
      <c r="D1619" t="s">
        <v>7073</v>
      </c>
      <c r="E1619" s="18">
        <v>43208</v>
      </c>
      <c r="F1619" t="s">
        <v>4973</v>
      </c>
      <c r="G1619" t="s">
        <v>4994</v>
      </c>
    </row>
    <row r="1620" spans="1:7" x14ac:dyDescent="0.15">
      <c r="A1620" s="16" t="s">
        <v>4995</v>
      </c>
      <c r="B1620" t="s">
        <v>4972</v>
      </c>
      <c r="C1620" t="s">
        <v>4996</v>
      </c>
      <c r="D1620" t="s">
        <v>7074</v>
      </c>
      <c r="E1620" s="18">
        <v>43210</v>
      </c>
      <c r="F1620" t="s">
        <v>4973</v>
      </c>
      <c r="G1620" t="s">
        <v>4997</v>
      </c>
    </row>
    <row r="1621" spans="1:7" x14ac:dyDescent="0.15">
      <c r="A1621" s="16" t="s">
        <v>4998</v>
      </c>
      <c r="B1621" t="s">
        <v>4972</v>
      </c>
      <c r="C1621" t="s">
        <v>4999</v>
      </c>
      <c r="D1621" t="s">
        <v>7075</v>
      </c>
      <c r="E1621" s="18">
        <v>43211</v>
      </c>
      <c r="F1621" t="s">
        <v>4973</v>
      </c>
      <c r="G1621" t="s">
        <v>5000</v>
      </c>
    </row>
    <row r="1622" spans="1:7" x14ac:dyDescent="0.15">
      <c r="A1622" s="16" t="s">
        <v>5001</v>
      </c>
      <c r="B1622" t="s">
        <v>4972</v>
      </c>
      <c r="C1622" t="s">
        <v>5002</v>
      </c>
      <c r="D1622" t="s">
        <v>7076</v>
      </c>
      <c r="E1622" s="18">
        <v>43212</v>
      </c>
      <c r="F1622" t="s">
        <v>4973</v>
      </c>
      <c r="G1622" t="s">
        <v>5003</v>
      </c>
    </row>
    <row r="1623" spans="1:7" x14ac:dyDescent="0.15">
      <c r="A1623" s="16" t="s">
        <v>5004</v>
      </c>
      <c r="B1623" t="s">
        <v>4972</v>
      </c>
      <c r="C1623" t="s">
        <v>5005</v>
      </c>
      <c r="D1623" t="s">
        <v>7077</v>
      </c>
      <c r="E1623" s="18">
        <v>43213</v>
      </c>
      <c r="F1623" t="s">
        <v>4973</v>
      </c>
      <c r="G1623" t="s">
        <v>5006</v>
      </c>
    </row>
    <row r="1624" spans="1:7" x14ac:dyDescent="0.15">
      <c r="A1624" s="16" t="s">
        <v>5007</v>
      </c>
      <c r="B1624" t="s">
        <v>4972</v>
      </c>
      <c r="C1624" t="s">
        <v>5008</v>
      </c>
      <c r="D1624" t="s">
        <v>7078</v>
      </c>
      <c r="E1624" s="18">
        <v>43214</v>
      </c>
      <c r="F1624" t="s">
        <v>4973</v>
      </c>
      <c r="G1624" t="s">
        <v>5009</v>
      </c>
    </row>
    <row r="1625" spans="1:7" x14ac:dyDescent="0.15">
      <c r="A1625" s="16" t="s">
        <v>5010</v>
      </c>
      <c r="B1625" t="s">
        <v>4972</v>
      </c>
      <c r="C1625" t="s">
        <v>5011</v>
      </c>
      <c r="D1625" t="s">
        <v>7079</v>
      </c>
      <c r="E1625" s="18">
        <v>43215</v>
      </c>
      <c r="F1625" t="s">
        <v>4973</v>
      </c>
      <c r="G1625" t="s">
        <v>5012</v>
      </c>
    </row>
    <row r="1626" spans="1:7" x14ac:dyDescent="0.15">
      <c r="A1626" s="16" t="s">
        <v>5013</v>
      </c>
      <c r="B1626" t="s">
        <v>4972</v>
      </c>
      <c r="C1626" t="s">
        <v>5014</v>
      </c>
      <c r="D1626" t="s">
        <v>7080</v>
      </c>
      <c r="E1626" s="18">
        <v>43216</v>
      </c>
      <c r="F1626" t="s">
        <v>4973</v>
      </c>
      <c r="G1626" t="s">
        <v>5015</v>
      </c>
    </row>
    <row r="1627" spans="1:7" x14ac:dyDescent="0.15">
      <c r="A1627" s="16" t="s">
        <v>5016</v>
      </c>
      <c r="B1627" t="s">
        <v>4972</v>
      </c>
      <c r="C1627" t="s">
        <v>1074</v>
      </c>
      <c r="D1627" t="s">
        <v>7081</v>
      </c>
      <c r="E1627" s="18">
        <v>43348</v>
      </c>
      <c r="F1627" t="s">
        <v>4973</v>
      </c>
      <c r="G1627" t="s">
        <v>1075</v>
      </c>
    </row>
    <row r="1628" spans="1:7" x14ac:dyDescent="0.15">
      <c r="A1628" s="16" t="s">
        <v>5017</v>
      </c>
      <c r="B1628" t="s">
        <v>4972</v>
      </c>
      <c r="C1628" t="s">
        <v>5018</v>
      </c>
      <c r="D1628" t="s">
        <v>7082</v>
      </c>
      <c r="E1628" s="18">
        <v>43364</v>
      </c>
      <c r="F1628" t="s">
        <v>4973</v>
      </c>
      <c r="G1628" t="s">
        <v>5019</v>
      </c>
    </row>
    <row r="1629" spans="1:7" x14ac:dyDescent="0.15">
      <c r="A1629" s="16" t="s">
        <v>5020</v>
      </c>
      <c r="B1629" t="s">
        <v>4972</v>
      </c>
      <c r="C1629" t="s">
        <v>5021</v>
      </c>
      <c r="D1629" t="s">
        <v>7083</v>
      </c>
      <c r="E1629" s="18">
        <v>43367</v>
      </c>
      <c r="F1629" t="s">
        <v>4973</v>
      </c>
      <c r="G1629" t="s">
        <v>5022</v>
      </c>
    </row>
    <row r="1630" spans="1:7" x14ac:dyDescent="0.15">
      <c r="A1630" s="16" t="s">
        <v>5023</v>
      </c>
      <c r="B1630" t="s">
        <v>4972</v>
      </c>
      <c r="C1630" t="s">
        <v>5024</v>
      </c>
      <c r="D1630" t="s">
        <v>7084</v>
      </c>
      <c r="E1630" s="18">
        <v>43368</v>
      </c>
      <c r="F1630" t="s">
        <v>4973</v>
      </c>
      <c r="G1630" t="s">
        <v>5025</v>
      </c>
    </row>
    <row r="1631" spans="1:7" x14ac:dyDescent="0.15">
      <c r="A1631" s="16" t="s">
        <v>5026</v>
      </c>
      <c r="B1631" t="s">
        <v>4972</v>
      </c>
      <c r="C1631" t="s">
        <v>5027</v>
      </c>
      <c r="D1631" t="s">
        <v>7085</v>
      </c>
      <c r="E1631" s="18">
        <v>43369</v>
      </c>
      <c r="F1631" t="s">
        <v>4973</v>
      </c>
      <c r="G1631" t="s">
        <v>5028</v>
      </c>
    </row>
    <row r="1632" spans="1:7" x14ac:dyDescent="0.15">
      <c r="A1632" s="16" t="s">
        <v>5029</v>
      </c>
      <c r="B1632" t="s">
        <v>4972</v>
      </c>
      <c r="C1632" t="s">
        <v>5030</v>
      </c>
      <c r="D1632" t="s">
        <v>7086</v>
      </c>
      <c r="E1632" s="18">
        <v>43403</v>
      </c>
      <c r="F1632" t="s">
        <v>4973</v>
      </c>
      <c r="G1632" t="s">
        <v>5031</v>
      </c>
    </row>
    <row r="1633" spans="1:7" x14ac:dyDescent="0.15">
      <c r="A1633" s="16" t="s">
        <v>5032</v>
      </c>
      <c r="B1633" t="s">
        <v>4972</v>
      </c>
      <c r="C1633" t="s">
        <v>5033</v>
      </c>
      <c r="D1633" t="s">
        <v>7087</v>
      </c>
      <c r="E1633" s="18">
        <v>43404</v>
      </c>
      <c r="F1633" t="s">
        <v>4973</v>
      </c>
      <c r="G1633" t="s">
        <v>5034</v>
      </c>
    </row>
    <row r="1634" spans="1:7" x14ac:dyDescent="0.15">
      <c r="A1634" s="16" t="s">
        <v>5035</v>
      </c>
      <c r="B1634" t="s">
        <v>4972</v>
      </c>
      <c r="C1634" t="s">
        <v>5036</v>
      </c>
      <c r="D1634" t="s">
        <v>7088</v>
      </c>
      <c r="E1634" s="18">
        <v>43423</v>
      </c>
      <c r="F1634" t="s">
        <v>4973</v>
      </c>
      <c r="G1634" t="s">
        <v>5037</v>
      </c>
    </row>
    <row r="1635" spans="1:7" x14ac:dyDescent="0.15">
      <c r="A1635" s="16" t="s">
        <v>5038</v>
      </c>
      <c r="B1635" t="s">
        <v>4972</v>
      </c>
      <c r="C1635" t="s">
        <v>1251</v>
      </c>
      <c r="D1635" t="s">
        <v>7089</v>
      </c>
      <c r="E1635" s="18">
        <v>43424</v>
      </c>
      <c r="F1635" t="s">
        <v>4973</v>
      </c>
      <c r="G1635" t="s">
        <v>1252</v>
      </c>
    </row>
    <row r="1636" spans="1:7" x14ac:dyDescent="0.15">
      <c r="A1636" s="16" t="s">
        <v>5039</v>
      </c>
      <c r="B1636" t="s">
        <v>4972</v>
      </c>
      <c r="C1636" t="s">
        <v>5040</v>
      </c>
      <c r="D1636" t="s">
        <v>7090</v>
      </c>
      <c r="E1636" s="18">
        <v>43425</v>
      </c>
      <c r="F1636" t="s">
        <v>4973</v>
      </c>
      <c r="G1636" t="s">
        <v>5041</v>
      </c>
    </row>
    <row r="1637" spans="1:7" x14ac:dyDescent="0.15">
      <c r="A1637" s="16" t="s">
        <v>5042</v>
      </c>
      <c r="B1637" t="s">
        <v>4972</v>
      </c>
      <c r="C1637" t="s">
        <v>2863</v>
      </c>
      <c r="D1637" t="s">
        <v>7091</v>
      </c>
      <c r="E1637" s="18">
        <v>43428</v>
      </c>
      <c r="F1637" t="s">
        <v>4973</v>
      </c>
      <c r="G1637" t="s">
        <v>2864</v>
      </c>
    </row>
    <row r="1638" spans="1:7" x14ac:dyDescent="0.15">
      <c r="A1638" s="16" t="s">
        <v>5043</v>
      </c>
      <c r="B1638" t="s">
        <v>4972</v>
      </c>
      <c r="C1638" t="s">
        <v>5044</v>
      </c>
      <c r="D1638" t="s">
        <v>7092</v>
      </c>
      <c r="E1638" s="18">
        <v>43432</v>
      </c>
      <c r="F1638" t="s">
        <v>4973</v>
      </c>
      <c r="G1638" t="s">
        <v>5045</v>
      </c>
    </row>
    <row r="1639" spans="1:7" x14ac:dyDescent="0.15">
      <c r="A1639" s="16" t="s">
        <v>5046</v>
      </c>
      <c r="B1639" t="s">
        <v>4972</v>
      </c>
      <c r="C1639" t="s">
        <v>5047</v>
      </c>
      <c r="D1639" t="s">
        <v>7093</v>
      </c>
      <c r="E1639" s="18">
        <v>43433</v>
      </c>
      <c r="F1639" t="s">
        <v>4973</v>
      </c>
      <c r="G1639" t="s">
        <v>5048</v>
      </c>
    </row>
    <row r="1640" spans="1:7" x14ac:dyDescent="0.15">
      <c r="A1640" s="16" t="s">
        <v>5049</v>
      </c>
      <c r="B1640" t="s">
        <v>4972</v>
      </c>
      <c r="C1640" t="s">
        <v>5050</v>
      </c>
      <c r="D1640" t="s">
        <v>7094</v>
      </c>
      <c r="E1640" s="18">
        <v>43441</v>
      </c>
      <c r="F1640" t="s">
        <v>4973</v>
      </c>
      <c r="G1640" t="s">
        <v>5051</v>
      </c>
    </row>
    <row r="1641" spans="1:7" x14ac:dyDescent="0.15">
      <c r="A1641" s="16" t="s">
        <v>5052</v>
      </c>
      <c r="B1641" t="s">
        <v>4972</v>
      </c>
      <c r="C1641" t="s">
        <v>5053</v>
      </c>
      <c r="D1641" t="s">
        <v>7095</v>
      </c>
      <c r="E1641" s="18">
        <v>43442</v>
      </c>
      <c r="F1641" t="s">
        <v>4973</v>
      </c>
      <c r="G1641" t="s">
        <v>5054</v>
      </c>
    </row>
    <row r="1642" spans="1:7" x14ac:dyDescent="0.15">
      <c r="A1642" s="16" t="s">
        <v>5055</v>
      </c>
      <c r="B1642" t="s">
        <v>4972</v>
      </c>
      <c r="C1642" t="s">
        <v>5056</v>
      </c>
      <c r="D1642" t="s">
        <v>7096</v>
      </c>
      <c r="E1642" s="18">
        <v>43443</v>
      </c>
      <c r="F1642" t="s">
        <v>4973</v>
      </c>
      <c r="G1642" t="s">
        <v>5057</v>
      </c>
    </row>
    <row r="1643" spans="1:7" x14ac:dyDescent="0.15">
      <c r="A1643" s="16" t="s">
        <v>5058</v>
      </c>
      <c r="B1643" t="s">
        <v>4972</v>
      </c>
      <c r="C1643" t="s">
        <v>5059</v>
      </c>
      <c r="D1643" t="s">
        <v>7097</v>
      </c>
      <c r="E1643" s="18">
        <v>43444</v>
      </c>
      <c r="F1643" t="s">
        <v>4973</v>
      </c>
      <c r="G1643" t="s">
        <v>5060</v>
      </c>
    </row>
    <row r="1644" spans="1:7" x14ac:dyDescent="0.15">
      <c r="A1644" s="16" t="s">
        <v>5061</v>
      </c>
      <c r="B1644" t="s">
        <v>4972</v>
      </c>
      <c r="C1644" t="s">
        <v>5062</v>
      </c>
      <c r="D1644" t="s">
        <v>7098</v>
      </c>
      <c r="E1644" s="18">
        <v>43447</v>
      </c>
      <c r="F1644" t="s">
        <v>4973</v>
      </c>
      <c r="G1644" t="s">
        <v>5063</v>
      </c>
    </row>
    <row r="1645" spans="1:7" x14ac:dyDescent="0.15">
      <c r="A1645" s="16" t="s">
        <v>5064</v>
      </c>
      <c r="B1645" t="s">
        <v>4972</v>
      </c>
      <c r="C1645" t="s">
        <v>5065</v>
      </c>
      <c r="D1645" t="s">
        <v>7099</v>
      </c>
      <c r="E1645" s="18">
        <v>43468</v>
      </c>
      <c r="F1645" t="s">
        <v>4973</v>
      </c>
      <c r="G1645" t="s">
        <v>5066</v>
      </c>
    </row>
    <row r="1646" spans="1:7" x14ac:dyDescent="0.15">
      <c r="A1646" s="16" t="s">
        <v>5067</v>
      </c>
      <c r="B1646" t="s">
        <v>4972</v>
      </c>
      <c r="C1646" t="s">
        <v>5068</v>
      </c>
      <c r="D1646" t="s">
        <v>7100</v>
      </c>
      <c r="E1646" s="18">
        <v>43482</v>
      </c>
      <c r="F1646" t="s">
        <v>4973</v>
      </c>
      <c r="G1646" t="s">
        <v>5069</v>
      </c>
    </row>
    <row r="1647" spans="1:7" x14ac:dyDescent="0.15">
      <c r="A1647" s="16" t="s">
        <v>5070</v>
      </c>
      <c r="B1647" t="s">
        <v>4972</v>
      </c>
      <c r="C1647" t="s">
        <v>5071</v>
      </c>
      <c r="D1647" t="s">
        <v>7101</v>
      </c>
      <c r="E1647" s="18">
        <v>43484</v>
      </c>
      <c r="F1647" t="s">
        <v>4973</v>
      </c>
      <c r="G1647" t="s">
        <v>5072</v>
      </c>
    </row>
    <row r="1648" spans="1:7" x14ac:dyDescent="0.15">
      <c r="A1648" s="16" t="s">
        <v>5073</v>
      </c>
      <c r="B1648" t="s">
        <v>4972</v>
      </c>
      <c r="C1648" t="s">
        <v>5074</v>
      </c>
      <c r="D1648" t="s">
        <v>7102</v>
      </c>
      <c r="E1648" s="18">
        <v>43501</v>
      </c>
      <c r="F1648" t="s">
        <v>4973</v>
      </c>
      <c r="G1648" t="s">
        <v>5075</v>
      </c>
    </row>
    <row r="1649" spans="1:7" x14ac:dyDescent="0.15">
      <c r="A1649" s="16" t="s">
        <v>5076</v>
      </c>
      <c r="B1649" t="s">
        <v>4972</v>
      </c>
      <c r="C1649" t="s">
        <v>5077</v>
      </c>
      <c r="D1649" t="s">
        <v>7103</v>
      </c>
      <c r="E1649" s="18">
        <v>43505</v>
      </c>
      <c r="F1649" t="s">
        <v>4973</v>
      </c>
      <c r="G1649" t="s">
        <v>5078</v>
      </c>
    </row>
    <row r="1650" spans="1:7" x14ac:dyDescent="0.15">
      <c r="A1650" s="16" t="s">
        <v>5079</v>
      </c>
      <c r="B1650" t="s">
        <v>4972</v>
      </c>
      <c r="C1650" t="s">
        <v>5080</v>
      </c>
      <c r="D1650" t="s">
        <v>7104</v>
      </c>
      <c r="E1650" s="18">
        <v>43506</v>
      </c>
      <c r="F1650" t="s">
        <v>4973</v>
      </c>
      <c r="G1650" t="s">
        <v>5081</v>
      </c>
    </row>
    <row r="1651" spans="1:7" x14ac:dyDescent="0.15">
      <c r="A1651" s="16" t="s">
        <v>5082</v>
      </c>
      <c r="B1651" t="s">
        <v>4972</v>
      </c>
      <c r="C1651" t="s">
        <v>5083</v>
      </c>
      <c r="D1651" t="s">
        <v>7105</v>
      </c>
      <c r="E1651" s="18">
        <v>43507</v>
      </c>
      <c r="F1651" t="s">
        <v>4973</v>
      </c>
      <c r="G1651" t="s">
        <v>5084</v>
      </c>
    </row>
    <row r="1652" spans="1:7" x14ac:dyDescent="0.15">
      <c r="A1652" s="16" t="s">
        <v>5085</v>
      </c>
      <c r="B1652" t="s">
        <v>4972</v>
      </c>
      <c r="C1652" t="s">
        <v>5086</v>
      </c>
      <c r="D1652" t="s">
        <v>7106</v>
      </c>
      <c r="E1652" s="18">
        <v>43510</v>
      </c>
      <c r="F1652" t="s">
        <v>4973</v>
      </c>
      <c r="G1652" t="s">
        <v>5087</v>
      </c>
    </row>
    <row r="1653" spans="1:7" x14ac:dyDescent="0.15">
      <c r="A1653" s="16" t="s">
        <v>5088</v>
      </c>
      <c r="B1653" t="s">
        <v>4972</v>
      </c>
      <c r="C1653" t="s">
        <v>5089</v>
      </c>
      <c r="D1653" t="s">
        <v>7107</v>
      </c>
      <c r="E1653" s="18">
        <v>43511</v>
      </c>
      <c r="F1653" t="s">
        <v>4973</v>
      </c>
      <c r="G1653" t="s">
        <v>5090</v>
      </c>
    </row>
    <row r="1654" spans="1:7" x14ac:dyDescent="0.15">
      <c r="A1654" s="16" t="s">
        <v>5091</v>
      </c>
      <c r="B1654" t="s">
        <v>4972</v>
      </c>
      <c r="C1654" t="s">
        <v>5092</v>
      </c>
      <c r="D1654" t="s">
        <v>7108</v>
      </c>
      <c r="E1654" s="18">
        <v>43512</v>
      </c>
      <c r="F1654" t="s">
        <v>4973</v>
      </c>
      <c r="G1654" t="s">
        <v>5093</v>
      </c>
    </row>
    <row r="1655" spans="1:7" x14ac:dyDescent="0.15">
      <c r="A1655" s="16" t="s">
        <v>5094</v>
      </c>
      <c r="B1655" t="s">
        <v>4972</v>
      </c>
      <c r="C1655" t="s">
        <v>5095</v>
      </c>
      <c r="D1655" t="s">
        <v>7109</v>
      </c>
      <c r="E1655" s="18">
        <v>43513</v>
      </c>
      <c r="F1655" t="s">
        <v>4973</v>
      </c>
      <c r="G1655" t="s">
        <v>5096</v>
      </c>
    </row>
    <row r="1656" spans="1:7" x14ac:dyDescent="0.15">
      <c r="A1656" s="16" t="s">
        <v>5097</v>
      </c>
      <c r="B1656" t="s">
        <v>4972</v>
      </c>
      <c r="C1656" t="s">
        <v>5098</v>
      </c>
      <c r="D1656" t="s">
        <v>7110</v>
      </c>
      <c r="E1656" s="18">
        <v>43514</v>
      </c>
      <c r="F1656" t="s">
        <v>4973</v>
      </c>
      <c r="G1656" t="s">
        <v>5099</v>
      </c>
    </row>
    <row r="1657" spans="1:7" x14ac:dyDescent="0.15">
      <c r="A1657" s="16" t="s">
        <v>5100</v>
      </c>
      <c r="B1657" t="s">
        <v>4972</v>
      </c>
      <c r="C1657" t="s">
        <v>5101</v>
      </c>
      <c r="D1657" t="s">
        <v>7111</v>
      </c>
      <c r="E1657" s="18">
        <v>43531</v>
      </c>
      <c r="F1657" t="s">
        <v>4973</v>
      </c>
      <c r="G1657" t="s">
        <v>5102</v>
      </c>
    </row>
    <row r="1658" spans="1:7" x14ac:dyDescent="0.15">
      <c r="A1658" s="16" t="s">
        <v>5103</v>
      </c>
      <c r="B1658" t="s">
        <v>5104</v>
      </c>
      <c r="E1658" s="18">
        <v>44000</v>
      </c>
      <c r="F1658" t="s">
        <v>5105</v>
      </c>
    </row>
    <row r="1659" spans="1:7" x14ac:dyDescent="0.15">
      <c r="A1659" s="16" t="s">
        <v>5106</v>
      </c>
      <c r="B1659" t="s">
        <v>5104</v>
      </c>
      <c r="C1659" t="s">
        <v>5107</v>
      </c>
      <c r="D1659" t="s">
        <v>7112</v>
      </c>
      <c r="E1659" s="18">
        <v>44201</v>
      </c>
      <c r="F1659" t="s">
        <v>5105</v>
      </c>
      <c r="G1659" t="s">
        <v>5108</v>
      </c>
    </row>
    <row r="1660" spans="1:7" x14ac:dyDescent="0.15">
      <c r="A1660" s="16" t="s">
        <v>5109</v>
      </c>
      <c r="B1660" t="s">
        <v>5104</v>
      </c>
      <c r="C1660" t="s">
        <v>5110</v>
      </c>
      <c r="D1660" t="s">
        <v>7113</v>
      </c>
      <c r="E1660" s="18">
        <v>44202</v>
      </c>
      <c r="F1660" t="s">
        <v>5105</v>
      </c>
      <c r="G1660" t="s">
        <v>5111</v>
      </c>
    </row>
    <row r="1661" spans="1:7" x14ac:dyDescent="0.15">
      <c r="A1661" s="16" t="s">
        <v>5112</v>
      </c>
      <c r="B1661" t="s">
        <v>5104</v>
      </c>
      <c r="C1661" t="s">
        <v>5113</v>
      </c>
      <c r="D1661" t="s">
        <v>7114</v>
      </c>
      <c r="E1661" s="18">
        <v>44203</v>
      </c>
      <c r="F1661" t="s">
        <v>5105</v>
      </c>
      <c r="G1661" t="s">
        <v>5114</v>
      </c>
    </row>
    <row r="1662" spans="1:7" x14ac:dyDescent="0.15">
      <c r="A1662" s="16" t="s">
        <v>5115</v>
      </c>
      <c r="B1662" t="s">
        <v>5104</v>
      </c>
      <c r="C1662" t="s">
        <v>5116</v>
      </c>
      <c r="D1662" t="s">
        <v>7115</v>
      </c>
      <c r="E1662" s="18">
        <v>44204</v>
      </c>
      <c r="F1662" t="s">
        <v>5105</v>
      </c>
      <c r="G1662" t="s">
        <v>5117</v>
      </c>
    </row>
    <row r="1663" spans="1:7" x14ac:dyDescent="0.15">
      <c r="A1663" s="16" t="s">
        <v>5118</v>
      </c>
      <c r="B1663" t="s">
        <v>5104</v>
      </c>
      <c r="C1663" t="s">
        <v>5119</v>
      </c>
      <c r="D1663" t="s">
        <v>7116</v>
      </c>
      <c r="E1663" s="18">
        <v>44205</v>
      </c>
      <c r="F1663" t="s">
        <v>5105</v>
      </c>
      <c r="G1663" t="s">
        <v>5120</v>
      </c>
    </row>
    <row r="1664" spans="1:7" x14ac:dyDescent="0.15">
      <c r="A1664" s="16" t="s">
        <v>5121</v>
      </c>
      <c r="B1664" t="s">
        <v>5104</v>
      </c>
      <c r="C1664" t="s">
        <v>5122</v>
      </c>
      <c r="D1664" t="s">
        <v>7117</v>
      </c>
      <c r="E1664" s="18">
        <v>44206</v>
      </c>
      <c r="F1664" t="s">
        <v>5105</v>
      </c>
      <c r="G1664" t="s">
        <v>5123</v>
      </c>
    </row>
    <row r="1665" spans="1:7" x14ac:dyDescent="0.15">
      <c r="A1665" s="16" t="s">
        <v>5124</v>
      </c>
      <c r="B1665" t="s">
        <v>5104</v>
      </c>
      <c r="C1665" t="s">
        <v>5125</v>
      </c>
      <c r="D1665" t="s">
        <v>7118</v>
      </c>
      <c r="E1665" s="18">
        <v>44207</v>
      </c>
      <c r="F1665" t="s">
        <v>5105</v>
      </c>
      <c r="G1665" t="s">
        <v>5126</v>
      </c>
    </row>
    <row r="1666" spans="1:7" x14ac:dyDescent="0.15">
      <c r="A1666" s="16" t="s">
        <v>5127</v>
      </c>
      <c r="B1666" t="s">
        <v>5104</v>
      </c>
      <c r="C1666" t="s">
        <v>5128</v>
      </c>
      <c r="D1666" t="s">
        <v>7119</v>
      </c>
      <c r="E1666" s="18">
        <v>44208</v>
      </c>
      <c r="F1666" t="s">
        <v>5105</v>
      </c>
      <c r="G1666" t="s">
        <v>5129</v>
      </c>
    </row>
    <row r="1667" spans="1:7" x14ac:dyDescent="0.15">
      <c r="A1667" s="16" t="s">
        <v>5130</v>
      </c>
      <c r="B1667" t="s">
        <v>5104</v>
      </c>
      <c r="C1667" t="s">
        <v>5131</v>
      </c>
      <c r="D1667" t="s">
        <v>7120</v>
      </c>
      <c r="E1667" s="18">
        <v>44209</v>
      </c>
      <c r="F1667" t="s">
        <v>5105</v>
      </c>
      <c r="G1667" t="s">
        <v>5132</v>
      </c>
    </row>
    <row r="1668" spans="1:7" x14ac:dyDescent="0.15">
      <c r="A1668" s="16" t="s">
        <v>5133</v>
      </c>
      <c r="B1668" t="s">
        <v>5104</v>
      </c>
      <c r="C1668" t="s">
        <v>5134</v>
      </c>
      <c r="D1668" t="s">
        <v>7121</v>
      </c>
      <c r="E1668" s="18">
        <v>44210</v>
      </c>
      <c r="F1668" t="s">
        <v>5105</v>
      </c>
      <c r="G1668" t="s">
        <v>5135</v>
      </c>
    </row>
    <row r="1669" spans="1:7" x14ac:dyDescent="0.15">
      <c r="A1669" s="16" t="s">
        <v>5136</v>
      </c>
      <c r="B1669" t="s">
        <v>5104</v>
      </c>
      <c r="C1669" t="s">
        <v>5137</v>
      </c>
      <c r="D1669" t="s">
        <v>7122</v>
      </c>
      <c r="E1669" s="18">
        <v>44211</v>
      </c>
      <c r="F1669" t="s">
        <v>5105</v>
      </c>
      <c r="G1669" t="s">
        <v>5138</v>
      </c>
    </row>
    <row r="1670" spans="1:7" x14ac:dyDescent="0.15">
      <c r="A1670" s="16" t="s">
        <v>5139</v>
      </c>
      <c r="B1670" t="s">
        <v>5104</v>
      </c>
      <c r="C1670" t="s">
        <v>5140</v>
      </c>
      <c r="D1670" t="s">
        <v>7123</v>
      </c>
      <c r="E1670" s="18">
        <v>44212</v>
      </c>
      <c r="F1670" t="s">
        <v>5105</v>
      </c>
      <c r="G1670" t="s">
        <v>5141</v>
      </c>
    </row>
    <row r="1671" spans="1:7" x14ac:dyDescent="0.15">
      <c r="A1671" s="16" t="s">
        <v>5142</v>
      </c>
      <c r="B1671" t="s">
        <v>5104</v>
      </c>
      <c r="C1671" t="s">
        <v>5143</v>
      </c>
      <c r="D1671" t="s">
        <v>7124</v>
      </c>
      <c r="E1671" s="18">
        <v>44213</v>
      </c>
      <c r="F1671" t="s">
        <v>5105</v>
      </c>
      <c r="G1671" t="s">
        <v>5144</v>
      </c>
    </row>
    <row r="1672" spans="1:7" x14ac:dyDescent="0.15">
      <c r="A1672" s="16" t="s">
        <v>5145</v>
      </c>
      <c r="B1672" t="s">
        <v>5104</v>
      </c>
      <c r="C1672" t="s">
        <v>5146</v>
      </c>
      <c r="D1672" t="s">
        <v>7125</v>
      </c>
      <c r="E1672" s="18">
        <v>44214</v>
      </c>
      <c r="F1672" t="s">
        <v>5105</v>
      </c>
      <c r="G1672" t="s">
        <v>5147</v>
      </c>
    </row>
    <row r="1673" spans="1:7" x14ac:dyDescent="0.15">
      <c r="A1673" s="16" t="s">
        <v>5148</v>
      </c>
      <c r="B1673" t="s">
        <v>5104</v>
      </c>
      <c r="C1673" t="s">
        <v>5149</v>
      </c>
      <c r="D1673" t="s">
        <v>7126</v>
      </c>
      <c r="E1673" s="18">
        <v>44322</v>
      </c>
      <c r="F1673" t="s">
        <v>5105</v>
      </c>
      <c r="G1673" t="s">
        <v>5150</v>
      </c>
    </row>
    <row r="1674" spans="1:7" x14ac:dyDescent="0.15">
      <c r="A1674" s="16" t="s">
        <v>5151</v>
      </c>
      <c r="B1674" t="s">
        <v>5104</v>
      </c>
      <c r="C1674" t="s">
        <v>5152</v>
      </c>
      <c r="D1674" t="s">
        <v>7127</v>
      </c>
      <c r="E1674" s="18">
        <v>44341</v>
      </c>
      <c r="F1674" t="s">
        <v>5105</v>
      </c>
      <c r="G1674" t="s">
        <v>5153</v>
      </c>
    </row>
    <row r="1675" spans="1:7" x14ac:dyDescent="0.15">
      <c r="A1675" s="16" t="s">
        <v>5154</v>
      </c>
      <c r="B1675" t="s">
        <v>5104</v>
      </c>
      <c r="C1675" t="s">
        <v>5155</v>
      </c>
      <c r="D1675" t="s">
        <v>7128</v>
      </c>
      <c r="E1675" s="18">
        <v>44461</v>
      </c>
      <c r="F1675" t="s">
        <v>5105</v>
      </c>
      <c r="G1675" t="s">
        <v>5156</v>
      </c>
    </row>
    <row r="1676" spans="1:7" x14ac:dyDescent="0.15">
      <c r="A1676" s="16" t="s">
        <v>5157</v>
      </c>
      <c r="B1676" t="s">
        <v>5104</v>
      </c>
      <c r="C1676" t="s">
        <v>5158</v>
      </c>
      <c r="D1676" t="s">
        <v>7129</v>
      </c>
      <c r="E1676" s="18">
        <v>44462</v>
      </c>
      <c r="F1676" t="s">
        <v>5105</v>
      </c>
      <c r="G1676" t="s">
        <v>5159</v>
      </c>
    </row>
    <row r="1677" spans="1:7" x14ac:dyDescent="0.15">
      <c r="A1677" s="16" t="s">
        <v>5160</v>
      </c>
      <c r="B1677" t="s">
        <v>5161</v>
      </c>
      <c r="E1677" s="18">
        <v>45000</v>
      </c>
      <c r="F1677" t="s">
        <v>5162</v>
      </c>
    </row>
    <row r="1678" spans="1:7" x14ac:dyDescent="0.15">
      <c r="A1678" s="16" t="s">
        <v>5163</v>
      </c>
      <c r="B1678" t="s">
        <v>5161</v>
      </c>
      <c r="C1678" t="s">
        <v>5164</v>
      </c>
      <c r="D1678" t="s">
        <v>7130</v>
      </c>
      <c r="E1678" s="18">
        <v>45201</v>
      </c>
      <c r="F1678" t="s">
        <v>5162</v>
      </c>
      <c r="G1678" t="s">
        <v>5165</v>
      </c>
    </row>
    <row r="1679" spans="1:7" x14ac:dyDescent="0.15">
      <c r="A1679" s="16" t="s">
        <v>5166</v>
      </c>
      <c r="B1679" t="s">
        <v>5161</v>
      </c>
      <c r="C1679" t="s">
        <v>5167</v>
      </c>
      <c r="D1679" t="s">
        <v>7131</v>
      </c>
      <c r="E1679" s="18">
        <v>45202</v>
      </c>
      <c r="F1679" t="s">
        <v>5162</v>
      </c>
      <c r="G1679" t="s">
        <v>5168</v>
      </c>
    </row>
    <row r="1680" spans="1:7" x14ac:dyDescent="0.15">
      <c r="A1680" s="16" t="s">
        <v>5169</v>
      </c>
      <c r="B1680" t="s">
        <v>5161</v>
      </c>
      <c r="C1680" t="s">
        <v>5170</v>
      </c>
      <c r="D1680" t="s">
        <v>7132</v>
      </c>
      <c r="E1680" s="18">
        <v>45203</v>
      </c>
      <c r="F1680" t="s">
        <v>5162</v>
      </c>
      <c r="G1680" t="s">
        <v>5171</v>
      </c>
    </row>
    <row r="1681" spans="1:7" x14ac:dyDescent="0.15">
      <c r="A1681" s="16" t="s">
        <v>5172</v>
      </c>
      <c r="B1681" t="s">
        <v>5161</v>
      </c>
      <c r="C1681" t="s">
        <v>5173</v>
      </c>
      <c r="D1681" t="s">
        <v>7133</v>
      </c>
      <c r="E1681" s="18">
        <v>45204</v>
      </c>
      <c r="F1681" t="s">
        <v>5162</v>
      </c>
      <c r="G1681" t="s">
        <v>5174</v>
      </c>
    </row>
    <row r="1682" spans="1:7" x14ac:dyDescent="0.15">
      <c r="A1682" s="16" t="s">
        <v>5175</v>
      </c>
      <c r="B1682" t="s">
        <v>5161</v>
      </c>
      <c r="C1682" t="s">
        <v>5176</v>
      </c>
      <c r="D1682" t="s">
        <v>7134</v>
      </c>
      <c r="E1682" s="18">
        <v>45205</v>
      </c>
      <c r="F1682" t="s">
        <v>5162</v>
      </c>
      <c r="G1682" t="s">
        <v>5177</v>
      </c>
    </row>
    <row r="1683" spans="1:7" x14ac:dyDescent="0.15">
      <c r="A1683" s="16" t="s">
        <v>5178</v>
      </c>
      <c r="B1683" t="s">
        <v>5161</v>
      </c>
      <c r="C1683" t="s">
        <v>5179</v>
      </c>
      <c r="D1683" t="s">
        <v>7135</v>
      </c>
      <c r="E1683" s="18">
        <v>45206</v>
      </c>
      <c r="F1683" t="s">
        <v>5162</v>
      </c>
      <c r="G1683" t="s">
        <v>5180</v>
      </c>
    </row>
    <row r="1684" spans="1:7" x14ac:dyDescent="0.15">
      <c r="A1684" s="16" t="s">
        <v>5181</v>
      </c>
      <c r="B1684" t="s">
        <v>5161</v>
      </c>
      <c r="C1684" t="s">
        <v>5182</v>
      </c>
      <c r="D1684" t="s">
        <v>7136</v>
      </c>
      <c r="E1684" s="18">
        <v>45207</v>
      </c>
      <c r="F1684" t="s">
        <v>5162</v>
      </c>
      <c r="G1684" t="s">
        <v>5183</v>
      </c>
    </row>
    <row r="1685" spans="1:7" x14ac:dyDescent="0.15">
      <c r="A1685" s="16" t="s">
        <v>5184</v>
      </c>
      <c r="B1685" t="s">
        <v>5161</v>
      </c>
      <c r="C1685" t="s">
        <v>5185</v>
      </c>
      <c r="D1685" t="s">
        <v>7137</v>
      </c>
      <c r="E1685" s="18">
        <v>45208</v>
      </c>
      <c r="F1685" t="s">
        <v>5162</v>
      </c>
      <c r="G1685" t="s">
        <v>5186</v>
      </c>
    </row>
    <row r="1686" spans="1:7" x14ac:dyDescent="0.15">
      <c r="A1686" s="16" t="s">
        <v>5187</v>
      </c>
      <c r="B1686" t="s">
        <v>5161</v>
      </c>
      <c r="C1686" t="s">
        <v>5188</v>
      </c>
      <c r="D1686" t="s">
        <v>7138</v>
      </c>
      <c r="E1686" s="18">
        <v>45209</v>
      </c>
      <c r="F1686" t="s">
        <v>5162</v>
      </c>
      <c r="G1686" t="s">
        <v>5189</v>
      </c>
    </row>
    <row r="1687" spans="1:7" x14ac:dyDescent="0.15">
      <c r="A1687" s="16" t="s">
        <v>5190</v>
      </c>
      <c r="B1687" t="s">
        <v>5161</v>
      </c>
      <c r="C1687" t="s">
        <v>5191</v>
      </c>
      <c r="D1687" t="s">
        <v>7139</v>
      </c>
      <c r="E1687" s="18">
        <v>45341</v>
      </c>
      <c r="F1687" t="s">
        <v>5162</v>
      </c>
      <c r="G1687" t="s">
        <v>5192</v>
      </c>
    </row>
    <row r="1688" spans="1:7" x14ac:dyDescent="0.15">
      <c r="A1688" s="16" t="s">
        <v>5193</v>
      </c>
      <c r="B1688" t="s">
        <v>5161</v>
      </c>
      <c r="C1688" t="s">
        <v>5194</v>
      </c>
      <c r="D1688" t="s">
        <v>7140</v>
      </c>
      <c r="E1688" s="18">
        <v>45361</v>
      </c>
      <c r="F1688" t="s">
        <v>5162</v>
      </c>
      <c r="G1688" t="s">
        <v>5195</v>
      </c>
    </row>
    <row r="1689" spans="1:7" x14ac:dyDescent="0.15">
      <c r="A1689" s="16" t="s">
        <v>5196</v>
      </c>
      <c r="B1689" t="s">
        <v>5161</v>
      </c>
      <c r="C1689" t="s">
        <v>5197</v>
      </c>
      <c r="D1689" t="s">
        <v>7141</v>
      </c>
      <c r="E1689" s="18">
        <v>45382</v>
      </c>
      <c r="F1689" t="s">
        <v>5162</v>
      </c>
      <c r="G1689" t="s">
        <v>5198</v>
      </c>
    </row>
    <row r="1690" spans="1:7" x14ac:dyDescent="0.15">
      <c r="A1690" s="16" t="s">
        <v>5199</v>
      </c>
      <c r="B1690" t="s">
        <v>5161</v>
      </c>
      <c r="C1690" t="s">
        <v>5200</v>
      </c>
      <c r="D1690" t="s">
        <v>7142</v>
      </c>
      <c r="E1690" s="18">
        <v>45383</v>
      </c>
      <c r="F1690" t="s">
        <v>5162</v>
      </c>
      <c r="G1690" t="s">
        <v>5201</v>
      </c>
    </row>
    <row r="1691" spans="1:7" x14ac:dyDescent="0.15">
      <c r="A1691" s="16" t="s">
        <v>5202</v>
      </c>
      <c r="B1691" t="s">
        <v>5161</v>
      </c>
      <c r="C1691" t="s">
        <v>5203</v>
      </c>
      <c r="D1691" t="s">
        <v>7143</v>
      </c>
      <c r="E1691" s="18">
        <v>45401</v>
      </c>
      <c r="F1691" t="s">
        <v>5162</v>
      </c>
      <c r="G1691" t="s">
        <v>5204</v>
      </c>
    </row>
    <row r="1692" spans="1:7" x14ac:dyDescent="0.15">
      <c r="A1692" s="16" t="s">
        <v>5205</v>
      </c>
      <c r="B1692" t="s">
        <v>5161</v>
      </c>
      <c r="C1692" t="s">
        <v>5206</v>
      </c>
      <c r="D1692" t="s">
        <v>7144</v>
      </c>
      <c r="E1692" s="18">
        <v>45402</v>
      </c>
      <c r="F1692" t="s">
        <v>5162</v>
      </c>
      <c r="G1692" t="s">
        <v>5207</v>
      </c>
    </row>
    <row r="1693" spans="1:7" x14ac:dyDescent="0.15">
      <c r="A1693" s="16" t="s">
        <v>5208</v>
      </c>
      <c r="B1693" t="s">
        <v>5161</v>
      </c>
      <c r="C1693" t="s">
        <v>5209</v>
      </c>
      <c r="D1693" t="s">
        <v>7145</v>
      </c>
      <c r="E1693" s="18">
        <v>45403</v>
      </c>
      <c r="F1693" t="s">
        <v>5162</v>
      </c>
      <c r="G1693" t="s">
        <v>5210</v>
      </c>
    </row>
    <row r="1694" spans="1:7" x14ac:dyDescent="0.15">
      <c r="A1694" s="16" t="s">
        <v>5211</v>
      </c>
      <c r="B1694" t="s">
        <v>5161</v>
      </c>
      <c r="C1694" t="s">
        <v>5212</v>
      </c>
      <c r="D1694" t="s">
        <v>7146</v>
      </c>
      <c r="E1694" s="18">
        <v>45404</v>
      </c>
      <c r="F1694" t="s">
        <v>5162</v>
      </c>
      <c r="G1694" t="s">
        <v>5213</v>
      </c>
    </row>
    <row r="1695" spans="1:7" x14ac:dyDescent="0.15">
      <c r="A1695" s="16" t="s">
        <v>5214</v>
      </c>
      <c r="B1695" t="s">
        <v>5161</v>
      </c>
      <c r="C1695" t="s">
        <v>5215</v>
      </c>
      <c r="D1695" t="s">
        <v>7147</v>
      </c>
      <c r="E1695" s="18">
        <v>45405</v>
      </c>
      <c r="F1695" t="s">
        <v>5162</v>
      </c>
      <c r="G1695" t="s">
        <v>5216</v>
      </c>
    </row>
    <row r="1696" spans="1:7" x14ac:dyDescent="0.15">
      <c r="A1696" s="16" t="s">
        <v>5217</v>
      </c>
      <c r="B1696" t="s">
        <v>5161</v>
      </c>
      <c r="C1696" t="s">
        <v>5218</v>
      </c>
      <c r="D1696" t="s">
        <v>7148</v>
      </c>
      <c r="E1696" s="18">
        <v>45406</v>
      </c>
      <c r="F1696" t="s">
        <v>5162</v>
      </c>
      <c r="G1696" t="s">
        <v>4654</v>
      </c>
    </row>
    <row r="1697" spans="1:7" x14ac:dyDescent="0.15">
      <c r="A1697" s="16" t="s">
        <v>5219</v>
      </c>
      <c r="B1697" t="s">
        <v>5161</v>
      </c>
      <c r="C1697" t="s">
        <v>5220</v>
      </c>
      <c r="D1697" t="s">
        <v>7149</v>
      </c>
      <c r="E1697" s="18">
        <v>45421</v>
      </c>
      <c r="F1697" t="s">
        <v>5162</v>
      </c>
      <c r="G1697" t="s">
        <v>5221</v>
      </c>
    </row>
    <row r="1698" spans="1:7" x14ac:dyDescent="0.15">
      <c r="A1698" s="16" t="s">
        <v>5222</v>
      </c>
      <c r="B1698" t="s">
        <v>5161</v>
      </c>
      <c r="C1698" t="s">
        <v>5223</v>
      </c>
      <c r="D1698" t="s">
        <v>7150</v>
      </c>
      <c r="E1698" s="18">
        <v>45429</v>
      </c>
      <c r="F1698" t="s">
        <v>5162</v>
      </c>
      <c r="G1698" t="s">
        <v>5224</v>
      </c>
    </row>
    <row r="1699" spans="1:7" x14ac:dyDescent="0.15">
      <c r="A1699" s="16" t="s">
        <v>5225</v>
      </c>
      <c r="B1699" t="s">
        <v>5161</v>
      </c>
      <c r="C1699" t="s">
        <v>5226</v>
      </c>
      <c r="D1699" t="s">
        <v>7151</v>
      </c>
      <c r="E1699" s="18">
        <v>45430</v>
      </c>
      <c r="F1699" t="s">
        <v>5162</v>
      </c>
      <c r="G1699" t="s">
        <v>5227</v>
      </c>
    </row>
    <row r="1700" spans="1:7" x14ac:dyDescent="0.15">
      <c r="A1700" s="16" t="s">
        <v>5228</v>
      </c>
      <c r="B1700" t="s">
        <v>5161</v>
      </c>
      <c r="C1700" t="s">
        <v>1152</v>
      </c>
      <c r="D1700" t="s">
        <v>7152</v>
      </c>
      <c r="E1700" s="18">
        <v>45431</v>
      </c>
      <c r="F1700" t="s">
        <v>5162</v>
      </c>
      <c r="G1700" t="s">
        <v>1153</v>
      </c>
    </row>
    <row r="1701" spans="1:7" x14ac:dyDescent="0.15">
      <c r="A1701" s="16" t="s">
        <v>5229</v>
      </c>
      <c r="B1701" t="s">
        <v>5161</v>
      </c>
      <c r="C1701" t="s">
        <v>5230</v>
      </c>
      <c r="D1701" t="s">
        <v>7153</v>
      </c>
      <c r="E1701" s="18">
        <v>45441</v>
      </c>
      <c r="F1701" t="s">
        <v>5162</v>
      </c>
      <c r="G1701" t="s">
        <v>5231</v>
      </c>
    </row>
    <row r="1702" spans="1:7" x14ac:dyDescent="0.15">
      <c r="A1702" s="16" t="s">
        <v>5232</v>
      </c>
      <c r="B1702" t="s">
        <v>5161</v>
      </c>
      <c r="C1702" t="s">
        <v>5233</v>
      </c>
      <c r="D1702" t="s">
        <v>7154</v>
      </c>
      <c r="E1702" s="18">
        <v>45442</v>
      </c>
      <c r="F1702" t="s">
        <v>5162</v>
      </c>
      <c r="G1702" t="s">
        <v>5234</v>
      </c>
    </row>
    <row r="1703" spans="1:7" x14ac:dyDescent="0.15">
      <c r="A1703" s="16" t="s">
        <v>5235</v>
      </c>
      <c r="B1703" t="s">
        <v>5161</v>
      </c>
      <c r="C1703" t="s">
        <v>5236</v>
      </c>
      <c r="D1703" t="s">
        <v>7155</v>
      </c>
      <c r="E1703" s="18">
        <v>45443</v>
      </c>
      <c r="F1703" t="s">
        <v>5162</v>
      </c>
      <c r="G1703" t="s">
        <v>5237</v>
      </c>
    </row>
    <row r="1704" spans="1:7" x14ac:dyDescent="0.15">
      <c r="A1704" s="16" t="s">
        <v>5238</v>
      </c>
      <c r="B1704" t="s">
        <v>5239</v>
      </c>
      <c r="E1704" s="18">
        <v>46000</v>
      </c>
      <c r="F1704" t="s">
        <v>5240</v>
      </c>
    </row>
    <row r="1705" spans="1:7" x14ac:dyDescent="0.15">
      <c r="A1705" s="16" t="s">
        <v>5241</v>
      </c>
      <c r="B1705" t="s">
        <v>5239</v>
      </c>
      <c r="C1705" t="s">
        <v>5242</v>
      </c>
      <c r="D1705" t="s">
        <v>7156</v>
      </c>
      <c r="E1705" s="18">
        <v>46201</v>
      </c>
      <c r="F1705" t="s">
        <v>5240</v>
      </c>
      <c r="G1705" t="s">
        <v>5243</v>
      </c>
    </row>
    <row r="1706" spans="1:7" x14ac:dyDescent="0.15">
      <c r="A1706" s="16" t="s">
        <v>5244</v>
      </c>
      <c r="B1706" t="s">
        <v>5239</v>
      </c>
      <c r="C1706" t="s">
        <v>5245</v>
      </c>
      <c r="D1706" t="s">
        <v>7157</v>
      </c>
      <c r="E1706" s="18">
        <v>46203</v>
      </c>
      <c r="F1706" t="s">
        <v>5240</v>
      </c>
      <c r="G1706" t="s">
        <v>5246</v>
      </c>
    </row>
    <row r="1707" spans="1:7" x14ac:dyDescent="0.15">
      <c r="A1707" s="16" t="s">
        <v>5247</v>
      </c>
      <c r="B1707" t="s">
        <v>5239</v>
      </c>
      <c r="C1707" t="s">
        <v>5248</v>
      </c>
      <c r="D1707" t="s">
        <v>7158</v>
      </c>
      <c r="E1707" s="18">
        <v>46204</v>
      </c>
      <c r="F1707" t="s">
        <v>5240</v>
      </c>
      <c r="G1707" t="s">
        <v>5249</v>
      </c>
    </row>
    <row r="1708" spans="1:7" x14ac:dyDescent="0.15">
      <c r="A1708" s="16" t="s">
        <v>5250</v>
      </c>
      <c r="B1708" t="s">
        <v>5239</v>
      </c>
      <c r="C1708" t="s">
        <v>5251</v>
      </c>
      <c r="D1708" t="s">
        <v>7159</v>
      </c>
      <c r="E1708" s="18">
        <v>46206</v>
      </c>
      <c r="F1708" t="s">
        <v>5240</v>
      </c>
      <c r="G1708" t="s">
        <v>5252</v>
      </c>
    </row>
    <row r="1709" spans="1:7" x14ac:dyDescent="0.15">
      <c r="A1709" s="16" t="s">
        <v>5253</v>
      </c>
      <c r="B1709" t="s">
        <v>5239</v>
      </c>
      <c r="C1709" t="s">
        <v>5254</v>
      </c>
      <c r="D1709" t="s">
        <v>7160</v>
      </c>
      <c r="E1709" s="18">
        <v>46208</v>
      </c>
      <c r="F1709" t="s">
        <v>5240</v>
      </c>
      <c r="G1709" t="s">
        <v>3651</v>
      </c>
    </row>
    <row r="1710" spans="1:7" x14ac:dyDescent="0.15">
      <c r="A1710" s="16" t="s">
        <v>5255</v>
      </c>
      <c r="B1710" t="s">
        <v>5239</v>
      </c>
      <c r="C1710" t="s">
        <v>5256</v>
      </c>
      <c r="D1710" t="s">
        <v>7161</v>
      </c>
      <c r="E1710" s="18">
        <v>46210</v>
      </c>
      <c r="F1710" t="s">
        <v>5240</v>
      </c>
      <c r="G1710" t="s">
        <v>5257</v>
      </c>
    </row>
    <row r="1711" spans="1:7" x14ac:dyDescent="0.15">
      <c r="A1711" s="16" t="s">
        <v>5258</v>
      </c>
      <c r="B1711" t="s">
        <v>5239</v>
      </c>
      <c r="C1711" t="s">
        <v>5259</v>
      </c>
      <c r="D1711" t="s">
        <v>7162</v>
      </c>
      <c r="E1711" s="18">
        <v>46213</v>
      </c>
      <c r="F1711" t="s">
        <v>5240</v>
      </c>
      <c r="G1711" t="s">
        <v>5260</v>
      </c>
    </row>
    <row r="1712" spans="1:7" x14ac:dyDescent="0.15">
      <c r="A1712" s="16" t="s">
        <v>5261</v>
      </c>
      <c r="B1712" t="s">
        <v>5239</v>
      </c>
      <c r="C1712" t="s">
        <v>5262</v>
      </c>
      <c r="D1712" t="s">
        <v>7163</v>
      </c>
      <c r="E1712" s="18">
        <v>46214</v>
      </c>
      <c r="F1712" t="s">
        <v>5240</v>
      </c>
      <c r="G1712" t="s">
        <v>5263</v>
      </c>
    </row>
    <row r="1713" spans="1:7" x14ac:dyDescent="0.15">
      <c r="A1713" s="16" t="s">
        <v>5264</v>
      </c>
      <c r="B1713" t="s">
        <v>5239</v>
      </c>
      <c r="C1713" t="s">
        <v>5265</v>
      </c>
      <c r="D1713" t="s">
        <v>7164</v>
      </c>
      <c r="E1713" s="18">
        <v>46215</v>
      </c>
      <c r="F1713" t="s">
        <v>5240</v>
      </c>
      <c r="G1713" t="s">
        <v>5266</v>
      </c>
    </row>
    <row r="1714" spans="1:7" x14ac:dyDescent="0.15">
      <c r="A1714" s="16" t="s">
        <v>5267</v>
      </c>
      <c r="B1714" t="s">
        <v>5239</v>
      </c>
      <c r="C1714" t="s">
        <v>5268</v>
      </c>
      <c r="D1714" t="s">
        <v>7165</v>
      </c>
      <c r="E1714" s="18">
        <v>46216</v>
      </c>
      <c r="F1714" t="s">
        <v>5240</v>
      </c>
      <c r="G1714" t="s">
        <v>5269</v>
      </c>
    </row>
    <row r="1715" spans="1:7" x14ac:dyDescent="0.15">
      <c r="A1715" s="16" t="s">
        <v>5270</v>
      </c>
      <c r="B1715" t="s">
        <v>5239</v>
      </c>
      <c r="C1715" t="s">
        <v>5271</v>
      </c>
      <c r="D1715" t="s">
        <v>7166</v>
      </c>
      <c r="E1715" s="18">
        <v>46217</v>
      </c>
      <c r="F1715" t="s">
        <v>5240</v>
      </c>
      <c r="G1715" t="s">
        <v>5272</v>
      </c>
    </row>
    <row r="1716" spans="1:7" x14ac:dyDescent="0.15">
      <c r="A1716" s="16" t="s">
        <v>5273</v>
      </c>
      <c r="B1716" t="s">
        <v>5239</v>
      </c>
      <c r="C1716" t="s">
        <v>5274</v>
      </c>
      <c r="D1716" t="s">
        <v>7167</v>
      </c>
      <c r="E1716" s="18">
        <v>46218</v>
      </c>
      <c r="F1716" t="s">
        <v>5240</v>
      </c>
      <c r="G1716" t="s">
        <v>5275</v>
      </c>
    </row>
    <row r="1717" spans="1:7" x14ac:dyDescent="0.15">
      <c r="A1717" s="16" t="s">
        <v>5276</v>
      </c>
      <c r="B1717" t="s">
        <v>5239</v>
      </c>
      <c r="C1717" t="s">
        <v>5277</v>
      </c>
      <c r="D1717" t="s">
        <v>7168</v>
      </c>
      <c r="E1717" s="18">
        <v>46219</v>
      </c>
      <c r="F1717" t="s">
        <v>5240</v>
      </c>
      <c r="G1717" t="s">
        <v>5278</v>
      </c>
    </row>
    <row r="1718" spans="1:7" x14ac:dyDescent="0.15">
      <c r="A1718" s="16" t="s">
        <v>5279</v>
      </c>
      <c r="B1718" t="s">
        <v>5239</v>
      </c>
      <c r="C1718" t="s">
        <v>5280</v>
      </c>
      <c r="D1718" t="s">
        <v>7169</v>
      </c>
      <c r="E1718" s="18">
        <v>46220</v>
      </c>
      <c r="F1718" t="s">
        <v>5240</v>
      </c>
      <c r="G1718" t="s">
        <v>5281</v>
      </c>
    </row>
    <row r="1719" spans="1:7" x14ac:dyDescent="0.15">
      <c r="A1719" s="16" t="s">
        <v>5282</v>
      </c>
      <c r="B1719" t="s">
        <v>5239</v>
      </c>
      <c r="C1719" t="s">
        <v>5283</v>
      </c>
      <c r="D1719" t="s">
        <v>7170</v>
      </c>
      <c r="E1719" s="18">
        <v>46221</v>
      </c>
      <c r="F1719" t="s">
        <v>5240</v>
      </c>
      <c r="G1719" t="s">
        <v>5284</v>
      </c>
    </row>
    <row r="1720" spans="1:7" x14ac:dyDescent="0.15">
      <c r="A1720" s="16" t="s">
        <v>5285</v>
      </c>
      <c r="B1720" t="s">
        <v>5239</v>
      </c>
      <c r="C1720" t="s">
        <v>5286</v>
      </c>
      <c r="D1720" t="s">
        <v>7171</v>
      </c>
      <c r="E1720" s="18">
        <v>46222</v>
      </c>
      <c r="F1720" t="s">
        <v>5240</v>
      </c>
      <c r="G1720" t="s">
        <v>5287</v>
      </c>
    </row>
    <row r="1721" spans="1:7" x14ac:dyDescent="0.15">
      <c r="A1721" s="16" t="s">
        <v>5288</v>
      </c>
      <c r="B1721" t="s">
        <v>5239</v>
      </c>
      <c r="C1721" t="s">
        <v>5289</v>
      </c>
      <c r="D1721" t="s">
        <v>7172</v>
      </c>
      <c r="E1721" s="18">
        <v>46223</v>
      </c>
      <c r="F1721" t="s">
        <v>5240</v>
      </c>
      <c r="G1721" t="s">
        <v>5290</v>
      </c>
    </row>
    <row r="1722" spans="1:7" x14ac:dyDescent="0.15">
      <c r="A1722" s="16" t="s">
        <v>5291</v>
      </c>
      <c r="B1722" t="s">
        <v>5239</v>
      </c>
      <c r="C1722" t="s">
        <v>5292</v>
      </c>
      <c r="D1722" t="s">
        <v>7173</v>
      </c>
      <c r="E1722" s="18">
        <v>46224</v>
      </c>
      <c r="F1722" t="s">
        <v>5240</v>
      </c>
      <c r="G1722" t="s">
        <v>5293</v>
      </c>
    </row>
    <row r="1723" spans="1:7" x14ac:dyDescent="0.15">
      <c r="A1723" s="16" t="s">
        <v>5294</v>
      </c>
      <c r="B1723" t="s">
        <v>5239</v>
      </c>
      <c r="C1723" t="s">
        <v>5295</v>
      </c>
      <c r="D1723" t="s">
        <v>7174</v>
      </c>
      <c r="E1723" s="18">
        <v>46225</v>
      </c>
      <c r="F1723" t="s">
        <v>5240</v>
      </c>
      <c r="G1723" t="s">
        <v>5296</v>
      </c>
    </row>
    <row r="1724" spans="1:7" x14ac:dyDescent="0.15">
      <c r="A1724" s="16" t="s">
        <v>5297</v>
      </c>
      <c r="B1724" t="s">
        <v>5239</v>
      </c>
      <c r="C1724" t="s">
        <v>5298</v>
      </c>
      <c r="D1724" t="s">
        <v>7175</v>
      </c>
      <c r="E1724" s="18">
        <v>46303</v>
      </c>
      <c r="F1724" t="s">
        <v>5240</v>
      </c>
      <c r="G1724" t="s">
        <v>5299</v>
      </c>
    </row>
    <row r="1725" spans="1:7" x14ac:dyDescent="0.15">
      <c r="A1725" s="16" t="s">
        <v>5300</v>
      </c>
      <c r="B1725" t="s">
        <v>5239</v>
      </c>
      <c r="C1725" t="s">
        <v>5301</v>
      </c>
      <c r="D1725" t="s">
        <v>7176</v>
      </c>
      <c r="E1725" s="18">
        <v>46304</v>
      </c>
      <c r="F1725" t="s">
        <v>5240</v>
      </c>
      <c r="G1725" t="s">
        <v>2284</v>
      </c>
    </row>
    <row r="1726" spans="1:7" x14ac:dyDescent="0.15">
      <c r="A1726" s="16" t="s">
        <v>5302</v>
      </c>
      <c r="B1726" t="s">
        <v>5239</v>
      </c>
      <c r="C1726" t="s">
        <v>5303</v>
      </c>
      <c r="D1726" t="s">
        <v>7177</v>
      </c>
      <c r="E1726" s="18">
        <v>46392</v>
      </c>
      <c r="F1726" t="s">
        <v>5240</v>
      </c>
      <c r="G1726" t="s">
        <v>5304</v>
      </c>
    </row>
    <row r="1727" spans="1:7" x14ac:dyDescent="0.15">
      <c r="A1727" s="16" t="s">
        <v>5305</v>
      </c>
      <c r="B1727" t="s">
        <v>5239</v>
      </c>
      <c r="C1727" t="s">
        <v>5306</v>
      </c>
      <c r="D1727" t="s">
        <v>7178</v>
      </c>
      <c r="E1727" s="18">
        <v>46404</v>
      </c>
      <c r="F1727" t="s">
        <v>5240</v>
      </c>
      <c r="G1727" t="s">
        <v>5307</v>
      </c>
    </row>
    <row r="1728" spans="1:7" x14ac:dyDescent="0.15">
      <c r="A1728" s="16" t="s">
        <v>5308</v>
      </c>
      <c r="B1728" t="s">
        <v>5239</v>
      </c>
      <c r="C1728" t="s">
        <v>5309</v>
      </c>
      <c r="D1728" t="s">
        <v>7179</v>
      </c>
      <c r="E1728" s="18">
        <v>46452</v>
      </c>
      <c r="F1728" t="s">
        <v>5240</v>
      </c>
      <c r="G1728" t="s">
        <v>5310</v>
      </c>
    </row>
    <row r="1729" spans="1:7" x14ac:dyDescent="0.15">
      <c r="A1729" s="16" t="s">
        <v>5311</v>
      </c>
      <c r="B1729" t="s">
        <v>5239</v>
      </c>
      <c r="C1729" t="s">
        <v>5312</v>
      </c>
      <c r="D1729" t="s">
        <v>7180</v>
      </c>
      <c r="E1729" s="18">
        <v>46468</v>
      </c>
      <c r="F1729" t="s">
        <v>5240</v>
      </c>
      <c r="G1729" t="s">
        <v>5313</v>
      </c>
    </row>
    <row r="1730" spans="1:7" x14ac:dyDescent="0.15">
      <c r="A1730" s="16" t="s">
        <v>5314</v>
      </c>
      <c r="B1730" t="s">
        <v>5239</v>
      </c>
      <c r="C1730" t="s">
        <v>5315</v>
      </c>
      <c r="D1730" t="s">
        <v>7181</v>
      </c>
      <c r="E1730" s="18">
        <v>46482</v>
      </c>
      <c r="F1730" t="s">
        <v>5240</v>
      </c>
      <c r="G1730" t="s">
        <v>5316</v>
      </c>
    </row>
    <row r="1731" spans="1:7" x14ac:dyDescent="0.15">
      <c r="A1731" s="16" t="s">
        <v>5317</v>
      </c>
      <c r="B1731" t="s">
        <v>5239</v>
      </c>
      <c r="C1731" t="s">
        <v>5318</v>
      </c>
      <c r="D1731" t="s">
        <v>7182</v>
      </c>
      <c r="E1731" s="18">
        <v>46490</v>
      </c>
      <c r="F1731" t="s">
        <v>5240</v>
      </c>
      <c r="G1731" t="s">
        <v>5319</v>
      </c>
    </row>
    <row r="1732" spans="1:7" x14ac:dyDescent="0.15">
      <c r="A1732" s="16" t="s">
        <v>5320</v>
      </c>
      <c r="B1732" t="s">
        <v>5239</v>
      </c>
      <c r="C1732" t="s">
        <v>5321</v>
      </c>
      <c r="D1732" t="s">
        <v>7183</v>
      </c>
      <c r="E1732" s="18">
        <v>46491</v>
      </c>
      <c r="F1732" t="s">
        <v>5240</v>
      </c>
      <c r="G1732" t="s">
        <v>5322</v>
      </c>
    </row>
    <row r="1733" spans="1:7" x14ac:dyDescent="0.15">
      <c r="A1733" s="16" t="s">
        <v>5323</v>
      </c>
      <c r="B1733" t="s">
        <v>5239</v>
      </c>
      <c r="C1733" t="s">
        <v>5324</v>
      </c>
      <c r="D1733" t="s">
        <v>7184</v>
      </c>
      <c r="E1733" s="18">
        <v>46492</v>
      </c>
      <c r="F1733" t="s">
        <v>5240</v>
      </c>
      <c r="G1733" t="s">
        <v>5325</v>
      </c>
    </row>
    <row r="1734" spans="1:7" x14ac:dyDescent="0.15">
      <c r="A1734" s="16" t="s">
        <v>5326</v>
      </c>
      <c r="B1734" t="s">
        <v>5239</v>
      </c>
      <c r="C1734" t="s">
        <v>5327</v>
      </c>
      <c r="D1734" t="s">
        <v>7185</v>
      </c>
      <c r="E1734" s="18">
        <v>46501</v>
      </c>
      <c r="F1734" t="s">
        <v>5240</v>
      </c>
      <c r="G1734" t="s">
        <v>5328</v>
      </c>
    </row>
    <row r="1735" spans="1:7" x14ac:dyDescent="0.15">
      <c r="A1735" s="16" t="s">
        <v>5329</v>
      </c>
      <c r="B1735" t="s">
        <v>5239</v>
      </c>
      <c r="C1735" t="s">
        <v>5330</v>
      </c>
      <c r="D1735" t="s">
        <v>7186</v>
      </c>
      <c r="E1735" s="18">
        <v>46502</v>
      </c>
      <c r="F1735" t="s">
        <v>5240</v>
      </c>
      <c r="G1735" t="s">
        <v>5331</v>
      </c>
    </row>
    <row r="1736" spans="1:7" x14ac:dyDescent="0.15">
      <c r="A1736" s="16" t="s">
        <v>5332</v>
      </c>
      <c r="B1736" t="s">
        <v>5239</v>
      </c>
      <c r="C1736" t="s">
        <v>5333</v>
      </c>
      <c r="D1736" t="s">
        <v>7187</v>
      </c>
      <c r="E1736" s="18">
        <v>46505</v>
      </c>
      <c r="F1736" t="s">
        <v>5240</v>
      </c>
      <c r="G1736" t="s">
        <v>5334</v>
      </c>
    </row>
    <row r="1737" spans="1:7" x14ac:dyDescent="0.15">
      <c r="A1737" s="16" t="s">
        <v>5335</v>
      </c>
      <c r="B1737" t="s">
        <v>5239</v>
      </c>
      <c r="C1737" t="s">
        <v>5336</v>
      </c>
      <c r="D1737" t="s">
        <v>7188</v>
      </c>
      <c r="E1737" s="18">
        <v>46523</v>
      </c>
      <c r="F1737" t="s">
        <v>5240</v>
      </c>
      <c r="G1737" t="s">
        <v>5337</v>
      </c>
    </row>
    <row r="1738" spans="1:7" x14ac:dyDescent="0.15">
      <c r="A1738" s="16" t="s">
        <v>5338</v>
      </c>
      <c r="B1738" t="s">
        <v>5239</v>
      </c>
      <c r="C1738" t="s">
        <v>5339</v>
      </c>
      <c r="D1738" t="s">
        <v>7189</v>
      </c>
      <c r="E1738" s="18">
        <v>46524</v>
      </c>
      <c r="F1738" t="s">
        <v>5240</v>
      </c>
      <c r="G1738" t="s">
        <v>5340</v>
      </c>
    </row>
    <row r="1739" spans="1:7" x14ac:dyDescent="0.15">
      <c r="A1739" s="16" t="s">
        <v>5341</v>
      </c>
      <c r="B1739" t="s">
        <v>5239</v>
      </c>
      <c r="C1739" t="s">
        <v>5342</v>
      </c>
      <c r="D1739" t="s">
        <v>7190</v>
      </c>
      <c r="E1739" s="18">
        <v>46525</v>
      </c>
      <c r="F1739" t="s">
        <v>5240</v>
      </c>
      <c r="G1739" t="s">
        <v>5343</v>
      </c>
    </row>
    <row r="1740" spans="1:7" x14ac:dyDescent="0.15">
      <c r="A1740" s="16" t="s">
        <v>5344</v>
      </c>
      <c r="B1740" t="s">
        <v>5239</v>
      </c>
      <c r="C1740" t="s">
        <v>5345</v>
      </c>
      <c r="D1740" t="s">
        <v>7191</v>
      </c>
      <c r="E1740" s="18">
        <v>46527</v>
      </c>
      <c r="F1740" t="s">
        <v>5240</v>
      </c>
      <c r="G1740" t="s">
        <v>5346</v>
      </c>
    </row>
    <row r="1741" spans="1:7" x14ac:dyDescent="0.15">
      <c r="A1741" s="16" t="s">
        <v>5347</v>
      </c>
      <c r="B1741" t="s">
        <v>5239</v>
      </c>
      <c r="C1741" t="s">
        <v>5348</v>
      </c>
      <c r="D1741" t="s">
        <v>7192</v>
      </c>
      <c r="E1741" s="18">
        <v>46529</v>
      </c>
      <c r="F1741" t="s">
        <v>5240</v>
      </c>
      <c r="G1741" t="s">
        <v>5349</v>
      </c>
    </row>
    <row r="1742" spans="1:7" x14ac:dyDescent="0.15">
      <c r="A1742" s="16" t="s">
        <v>5350</v>
      </c>
      <c r="B1742" t="s">
        <v>5239</v>
      </c>
      <c r="C1742" t="s">
        <v>5351</v>
      </c>
      <c r="D1742" t="s">
        <v>7193</v>
      </c>
      <c r="E1742" s="18">
        <v>46530</v>
      </c>
      <c r="F1742" t="s">
        <v>5240</v>
      </c>
      <c r="G1742" t="s">
        <v>5352</v>
      </c>
    </row>
    <row r="1743" spans="1:7" x14ac:dyDescent="0.15">
      <c r="A1743" s="16" t="s">
        <v>5353</v>
      </c>
      <c r="B1743" t="s">
        <v>5239</v>
      </c>
      <c r="C1743" t="s">
        <v>5354</v>
      </c>
      <c r="D1743" t="s">
        <v>7194</v>
      </c>
      <c r="E1743" s="18">
        <v>46531</v>
      </c>
      <c r="F1743" t="s">
        <v>5240</v>
      </c>
      <c r="G1743" t="s">
        <v>5355</v>
      </c>
    </row>
    <row r="1744" spans="1:7" x14ac:dyDescent="0.15">
      <c r="A1744" s="16" t="s">
        <v>5356</v>
      </c>
      <c r="B1744" t="s">
        <v>5239</v>
      </c>
      <c r="C1744" t="s">
        <v>5357</v>
      </c>
      <c r="D1744" t="s">
        <v>7195</v>
      </c>
      <c r="E1744" s="18">
        <v>46532</v>
      </c>
      <c r="F1744" t="s">
        <v>5240</v>
      </c>
      <c r="G1744" t="s">
        <v>5358</v>
      </c>
    </row>
    <row r="1745" spans="1:7" x14ac:dyDescent="0.15">
      <c r="A1745" s="16" t="s">
        <v>5359</v>
      </c>
      <c r="B1745" t="s">
        <v>5239</v>
      </c>
      <c r="C1745" t="s">
        <v>5360</v>
      </c>
      <c r="D1745" t="s">
        <v>7196</v>
      </c>
      <c r="E1745" s="18">
        <v>46533</v>
      </c>
      <c r="F1745" t="s">
        <v>5240</v>
      </c>
      <c r="G1745" t="s">
        <v>5361</v>
      </c>
    </row>
    <row r="1746" spans="1:7" x14ac:dyDescent="0.15">
      <c r="A1746" s="16" t="s">
        <v>5362</v>
      </c>
      <c r="B1746" t="s">
        <v>5239</v>
      </c>
      <c r="C1746" t="s">
        <v>5363</v>
      </c>
      <c r="D1746" t="s">
        <v>7197</v>
      </c>
      <c r="E1746" s="18">
        <v>46534</v>
      </c>
      <c r="F1746" t="s">
        <v>5240</v>
      </c>
      <c r="G1746" t="s">
        <v>5364</v>
      </c>
    </row>
    <row r="1747" spans="1:7" x14ac:dyDescent="0.15">
      <c r="A1747" s="16" t="s">
        <v>5365</v>
      </c>
      <c r="B1747" t="s">
        <v>5239</v>
      </c>
      <c r="C1747" t="s">
        <v>5366</v>
      </c>
      <c r="D1747" t="s">
        <v>7198</v>
      </c>
      <c r="E1747" s="18">
        <v>46535</v>
      </c>
      <c r="F1747" t="s">
        <v>5240</v>
      </c>
      <c r="G1747" t="s">
        <v>5367</v>
      </c>
    </row>
    <row r="1748" spans="1:7" x14ac:dyDescent="0.15">
      <c r="A1748" s="16" t="s">
        <v>5368</v>
      </c>
      <c r="B1748" t="s">
        <v>5369</v>
      </c>
      <c r="E1748" s="18">
        <v>47000</v>
      </c>
      <c r="F1748" t="s">
        <v>5370</v>
      </c>
    </row>
    <row r="1749" spans="1:7" x14ac:dyDescent="0.15">
      <c r="A1749" s="16" t="s">
        <v>5371</v>
      </c>
      <c r="B1749" t="s">
        <v>5369</v>
      </c>
      <c r="C1749" t="s">
        <v>5372</v>
      </c>
      <c r="D1749" t="s">
        <v>7199</v>
      </c>
      <c r="E1749" s="18">
        <v>47201</v>
      </c>
      <c r="F1749" t="s">
        <v>5370</v>
      </c>
      <c r="G1749" t="s">
        <v>5373</v>
      </c>
    </row>
    <row r="1750" spans="1:7" x14ac:dyDescent="0.15">
      <c r="A1750" s="16" t="s">
        <v>5374</v>
      </c>
      <c r="B1750" t="s">
        <v>5369</v>
      </c>
      <c r="C1750" t="s">
        <v>5375</v>
      </c>
      <c r="D1750" t="s">
        <v>7200</v>
      </c>
      <c r="E1750" s="18">
        <v>47205</v>
      </c>
      <c r="F1750" t="s">
        <v>5370</v>
      </c>
      <c r="G1750" t="s">
        <v>5376</v>
      </c>
    </row>
    <row r="1751" spans="1:7" x14ac:dyDescent="0.15">
      <c r="A1751" s="16" t="s">
        <v>5377</v>
      </c>
      <c r="B1751" t="s">
        <v>5369</v>
      </c>
      <c r="C1751" t="s">
        <v>5378</v>
      </c>
      <c r="D1751" t="s">
        <v>7201</v>
      </c>
      <c r="E1751" s="18">
        <v>47207</v>
      </c>
      <c r="F1751" t="s">
        <v>5370</v>
      </c>
      <c r="G1751" t="s">
        <v>5379</v>
      </c>
    </row>
    <row r="1752" spans="1:7" x14ac:dyDescent="0.15">
      <c r="A1752" s="16" t="s">
        <v>5380</v>
      </c>
      <c r="B1752" t="s">
        <v>5369</v>
      </c>
      <c r="C1752" t="s">
        <v>5381</v>
      </c>
      <c r="D1752" t="s">
        <v>7202</v>
      </c>
      <c r="E1752" s="18">
        <v>47208</v>
      </c>
      <c r="F1752" t="s">
        <v>5370</v>
      </c>
      <c r="G1752" t="s">
        <v>5382</v>
      </c>
    </row>
    <row r="1753" spans="1:7" x14ac:dyDescent="0.15">
      <c r="A1753" s="16" t="s">
        <v>5383</v>
      </c>
      <c r="B1753" t="s">
        <v>5369</v>
      </c>
      <c r="C1753" t="s">
        <v>5384</v>
      </c>
      <c r="D1753" t="s">
        <v>7203</v>
      </c>
      <c r="E1753" s="18">
        <v>47209</v>
      </c>
      <c r="F1753" t="s">
        <v>5370</v>
      </c>
      <c r="G1753" t="s">
        <v>5385</v>
      </c>
    </row>
    <row r="1754" spans="1:7" x14ac:dyDescent="0.15">
      <c r="A1754" s="16" t="s">
        <v>5386</v>
      </c>
      <c r="B1754" t="s">
        <v>5369</v>
      </c>
      <c r="C1754" t="s">
        <v>5387</v>
      </c>
      <c r="D1754" t="s">
        <v>7204</v>
      </c>
      <c r="E1754" s="18">
        <v>47210</v>
      </c>
      <c r="F1754" t="s">
        <v>5370</v>
      </c>
      <c r="G1754" t="s">
        <v>5388</v>
      </c>
    </row>
    <row r="1755" spans="1:7" x14ac:dyDescent="0.15">
      <c r="A1755" s="16" t="s">
        <v>5389</v>
      </c>
      <c r="B1755" t="s">
        <v>5369</v>
      </c>
      <c r="C1755" t="s">
        <v>5390</v>
      </c>
      <c r="D1755" t="s">
        <v>7205</v>
      </c>
      <c r="E1755" s="18">
        <v>47211</v>
      </c>
      <c r="F1755" t="s">
        <v>5370</v>
      </c>
      <c r="G1755" t="s">
        <v>5391</v>
      </c>
    </row>
    <row r="1756" spans="1:7" x14ac:dyDescent="0.15">
      <c r="A1756" s="16" t="s">
        <v>5392</v>
      </c>
      <c r="B1756" t="s">
        <v>5369</v>
      </c>
      <c r="C1756" t="s">
        <v>5393</v>
      </c>
      <c r="D1756" t="s">
        <v>7206</v>
      </c>
      <c r="E1756" s="18">
        <v>47212</v>
      </c>
      <c r="F1756" t="s">
        <v>5370</v>
      </c>
      <c r="G1756" t="s">
        <v>5394</v>
      </c>
    </row>
    <row r="1757" spans="1:7" x14ac:dyDescent="0.15">
      <c r="A1757" s="16" t="s">
        <v>5395</v>
      </c>
      <c r="B1757" t="s">
        <v>5369</v>
      </c>
      <c r="C1757" t="s">
        <v>5396</v>
      </c>
      <c r="D1757" t="s">
        <v>7207</v>
      </c>
      <c r="E1757" s="18">
        <v>47213</v>
      </c>
      <c r="F1757" t="s">
        <v>5370</v>
      </c>
      <c r="G1757" t="s">
        <v>5397</v>
      </c>
    </row>
    <row r="1758" spans="1:7" x14ac:dyDescent="0.15">
      <c r="A1758" s="16" t="s">
        <v>5398</v>
      </c>
      <c r="B1758" t="s">
        <v>5369</v>
      </c>
      <c r="C1758" t="s">
        <v>5399</v>
      </c>
      <c r="D1758" t="s">
        <v>7208</v>
      </c>
      <c r="E1758" s="18">
        <v>47214</v>
      </c>
      <c r="F1758" t="s">
        <v>5370</v>
      </c>
      <c r="G1758" t="s">
        <v>5400</v>
      </c>
    </row>
    <row r="1759" spans="1:7" x14ac:dyDescent="0.15">
      <c r="A1759" s="16" t="s">
        <v>5401</v>
      </c>
      <c r="B1759" t="s">
        <v>5369</v>
      </c>
      <c r="C1759" t="s">
        <v>5402</v>
      </c>
      <c r="D1759" t="s">
        <v>7209</v>
      </c>
      <c r="E1759" s="18">
        <v>47215</v>
      </c>
      <c r="F1759" t="s">
        <v>5370</v>
      </c>
      <c r="G1759" t="s">
        <v>5403</v>
      </c>
    </row>
    <row r="1760" spans="1:7" x14ac:dyDescent="0.15">
      <c r="A1760" s="16" t="s">
        <v>5404</v>
      </c>
      <c r="B1760" t="s">
        <v>5369</v>
      </c>
      <c r="C1760" t="s">
        <v>5405</v>
      </c>
      <c r="D1760" t="s">
        <v>7210</v>
      </c>
      <c r="E1760" s="18">
        <v>47301</v>
      </c>
      <c r="F1760" t="s">
        <v>5370</v>
      </c>
      <c r="G1760" t="s">
        <v>5406</v>
      </c>
    </row>
    <row r="1761" spans="1:7" x14ac:dyDescent="0.15">
      <c r="A1761" s="16" t="s">
        <v>5407</v>
      </c>
      <c r="B1761" t="s">
        <v>5369</v>
      </c>
      <c r="C1761" t="s">
        <v>5408</v>
      </c>
      <c r="D1761" t="s">
        <v>7211</v>
      </c>
      <c r="E1761" s="18">
        <v>47302</v>
      </c>
      <c r="F1761" t="s">
        <v>5370</v>
      </c>
      <c r="G1761" t="s">
        <v>5409</v>
      </c>
    </row>
    <row r="1762" spans="1:7" x14ac:dyDescent="0.15">
      <c r="A1762" s="16" t="s">
        <v>5410</v>
      </c>
      <c r="B1762" t="s">
        <v>5369</v>
      </c>
      <c r="C1762" t="s">
        <v>5411</v>
      </c>
      <c r="D1762" t="s">
        <v>7212</v>
      </c>
      <c r="E1762" s="18">
        <v>47303</v>
      </c>
      <c r="F1762" t="s">
        <v>5370</v>
      </c>
      <c r="G1762" t="s">
        <v>5412</v>
      </c>
    </row>
    <row r="1763" spans="1:7" x14ac:dyDescent="0.15">
      <c r="A1763" s="16" t="s">
        <v>5413</v>
      </c>
      <c r="B1763" t="s">
        <v>5369</v>
      </c>
      <c r="C1763" t="s">
        <v>5414</v>
      </c>
      <c r="D1763" t="s">
        <v>7213</v>
      </c>
      <c r="E1763" s="18">
        <v>47306</v>
      </c>
      <c r="F1763" t="s">
        <v>5370</v>
      </c>
      <c r="G1763" t="s">
        <v>5415</v>
      </c>
    </row>
    <row r="1764" spans="1:7" x14ac:dyDescent="0.15">
      <c r="A1764" s="16" t="s">
        <v>5416</v>
      </c>
      <c r="B1764" t="s">
        <v>5369</v>
      </c>
      <c r="C1764" t="s">
        <v>5417</v>
      </c>
      <c r="D1764" t="s">
        <v>7214</v>
      </c>
      <c r="E1764" s="18">
        <v>47308</v>
      </c>
      <c r="F1764" t="s">
        <v>5370</v>
      </c>
      <c r="G1764" t="s">
        <v>5418</v>
      </c>
    </row>
    <row r="1765" spans="1:7" x14ac:dyDescent="0.15">
      <c r="A1765" s="16" t="s">
        <v>5419</v>
      </c>
      <c r="B1765" t="s">
        <v>5369</v>
      </c>
      <c r="C1765" t="s">
        <v>5420</v>
      </c>
      <c r="D1765" t="s">
        <v>7215</v>
      </c>
      <c r="E1765" s="18">
        <v>47311</v>
      </c>
      <c r="F1765" t="s">
        <v>5370</v>
      </c>
      <c r="G1765" t="s">
        <v>5421</v>
      </c>
    </row>
    <row r="1766" spans="1:7" x14ac:dyDescent="0.15">
      <c r="A1766" s="16" t="s">
        <v>5422</v>
      </c>
      <c r="B1766" t="s">
        <v>5369</v>
      </c>
      <c r="C1766" t="s">
        <v>5423</v>
      </c>
      <c r="D1766" t="s">
        <v>7216</v>
      </c>
      <c r="E1766" s="18">
        <v>47313</v>
      </c>
      <c r="F1766" t="s">
        <v>5370</v>
      </c>
      <c r="G1766" t="s">
        <v>5424</v>
      </c>
    </row>
    <row r="1767" spans="1:7" x14ac:dyDescent="0.15">
      <c r="A1767" s="16" t="s">
        <v>5425</v>
      </c>
      <c r="B1767" t="s">
        <v>5369</v>
      </c>
      <c r="C1767" t="s">
        <v>5426</v>
      </c>
      <c r="D1767" t="s">
        <v>7217</v>
      </c>
      <c r="E1767" s="18">
        <v>47314</v>
      </c>
      <c r="F1767" t="s">
        <v>5370</v>
      </c>
      <c r="G1767" t="s">
        <v>5427</v>
      </c>
    </row>
    <row r="1768" spans="1:7" x14ac:dyDescent="0.15">
      <c r="A1768" s="16" t="s">
        <v>5428</v>
      </c>
      <c r="B1768" t="s">
        <v>5369</v>
      </c>
      <c r="C1768" t="s">
        <v>5429</v>
      </c>
      <c r="D1768" t="s">
        <v>7218</v>
      </c>
      <c r="E1768" s="18">
        <v>47315</v>
      </c>
      <c r="F1768" t="s">
        <v>5370</v>
      </c>
      <c r="G1768" t="s">
        <v>5430</v>
      </c>
    </row>
    <row r="1769" spans="1:7" x14ac:dyDescent="0.15">
      <c r="A1769" s="16" t="s">
        <v>5431</v>
      </c>
      <c r="B1769" t="s">
        <v>5369</v>
      </c>
      <c r="C1769" t="s">
        <v>5432</v>
      </c>
      <c r="D1769" t="s">
        <v>7219</v>
      </c>
      <c r="E1769" s="18">
        <v>47324</v>
      </c>
      <c r="F1769" t="s">
        <v>5370</v>
      </c>
      <c r="G1769" t="s">
        <v>5433</v>
      </c>
    </row>
    <row r="1770" spans="1:7" x14ac:dyDescent="0.15">
      <c r="A1770" s="16" t="s">
        <v>5434</v>
      </c>
      <c r="B1770" t="s">
        <v>5369</v>
      </c>
      <c r="C1770" t="s">
        <v>5435</v>
      </c>
      <c r="D1770" t="s">
        <v>7220</v>
      </c>
      <c r="E1770" s="18">
        <v>47325</v>
      </c>
      <c r="F1770" t="s">
        <v>5370</v>
      </c>
      <c r="G1770" t="s">
        <v>5436</v>
      </c>
    </row>
    <row r="1771" spans="1:7" x14ac:dyDescent="0.15">
      <c r="A1771" s="16" t="s">
        <v>5437</v>
      </c>
      <c r="B1771" t="s">
        <v>5369</v>
      </c>
      <c r="C1771" t="s">
        <v>5438</v>
      </c>
      <c r="D1771" t="s">
        <v>7221</v>
      </c>
      <c r="E1771" s="18">
        <v>47326</v>
      </c>
      <c r="F1771" t="s">
        <v>5370</v>
      </c>
      <c r="G1771" t="s">
        <v>5439</v>
      </c>
    </row>
    <row r="1772" spans="1:7" x14ac:dyDescent="0.15">
      <c r="A1772" s="16" t="s">
        <v>5440</v>
      </c>
      <c r="B1772" t="s">
        <v>5369</v>
      </c>
      <c r="C1772" t="s">
        <v>5441</v>
      </c>
      <c r="D1772" t="s">
        <v>7222</v>
      </c>
      <c r="E1772" s="18">
        <v>47327</v>
      </c>
      <c r="F1772" t="s">
        <v>5370</v>
      </c>
      <c r="G1772" t="s">
        <v>5442</v>
      </c>
    </row>
    <row r="1773" spans="1:7" x14ac:dyDescent="0.15">
      <c r="A1773" s="16" t="s">
        <v>5443</v>
      </c>
      <c r="B1773" t="s">
        <v>5369</v>
      </c>
      <c r="C1773" t="s">
        <v>5444</v>
      </c>
      <c r="D1773" t="s">
        <v>7223</v>
      </c>
      <c r="E1773" s="18">
        <v>47328</v>
      </c>
      <c r="F1773" t="s">
        <v>5370</v>
      </c>
      <c r="G1773" t="s">
        <v>5445</v>
      </c>
    </row>
    <row r="1774" spans="1:7" x14ac:dyDescent="0.15">
      <c r="A1774" s="16" t="s">
        <v>5446</v>
      </c>
      <c r="B1774" t="s">
        <v>5369</v>
      </c>
      <c r="C1774" t="s">
        <v>5447</v>
      </c>
      <c r="D1774" t="s">
        <v>7224</v>
      </c>
      <c r="E1774" s="18">
        <v>47329</v>
      </c>
      <c r="F1774" t="s">
        <v>5370</v>
      </c>
      <c r="G1774" t="s">
        <v>5448</v>
      </c>
    </row>
    <row r="1775" spans="1:7" x14ac:dyDescent="0.15">
      <c r="A1775" s="16" t="s">
        <v>5449</v>
      </c>
      <c r="B1775" t="s">
        <v>5369</v>
      </c>
      <c r="C1775" t="s">
        <v>5450</v>
      </c>
      <c r="D1775" t="s">
        <v>7225</v>
      </c>
      <c r="E1775" s="18">
        <v>47348</v>
      </c>
      <c r="F1775" t="s">
        <v>5370</v>
      </c>
      <c r="G1775" t="s">
        <v>5451</v>
      </c>
    </row>
    <row r="1776" spans="1:7" x14ac:dyDescent="0.15">
      <c r="A1776" s="16" t="s">
        <v>5452</v>
      </c>
      <c r="B1776" t="s">
        <v>5369</v>
      </c>
      <c r="C1776" t="s">
        <v>5453</v>
      </c>
      <c r="D1776" t="s">
        <v>7226</v>
      </c>
      <c r="E1776" s="18">
        <v>47350</v>
      </c>
      <c r="F1776" t="s">
        <v>5370</v>
      </c>
      <c r="G1776" t="s">
        <v>5454</v>
      </c>
    </row>
    <row r="1777" spans="1:7" x14ac:dyDescent="0.15">
      <c r="A1777" s="16" t="s">
        <v>5455</v>
      </c>
      <c r="B1777" t="s">
        <v>5369</v>
      </c>
      <c r="C1777" t="s">
        <v>5456</v>
      </c>
      <c r="D1777" t="s">
        <v>7227</v>
      </c>
      <c r="E1777" s="18">
        <v>47353</v>
      </c>
      <c r="F1777" t="s">
        <v>5370</v>
      </c>
      <c r="G1777" t="s">
        <v>5457</v>
      </c>
    </row>
    <row r="1778" spans="1:7" x14ac:dyDescent="0.15">
      <c r="A1778" s="16" t="s">
        <v>5458</v>
      </c>
      <c r="B1778" t="s">
        <v>5369</v>
      </c>
      <c r="C1778" t="s">
        <v>5459</v>
      </c>
      <c r="D1778" t="s">
        <v>7228</v>
      </c>
      <c r="E1778" s="18">
        <v>47354</v>
      </c>
      <c r="F1778" t="s">
        <v>5370</v>
      </c>
      <c r="G1778" t="s">
        <v>5460</v>
      </c>
    </row>
    <row r="1779" spans="1:7" x14ac:dyDescent="0.15">
      <c r="A1779" s="16" t="s">
        <v>5461</v>
      </c>
      <c r="B1779" t="s">
        <v>5369</v>
      </c>
      <c r="C1779" t="s">
        <v>5462</v>
      </c>
      <c r="D1779" t="s">
        <v>7229</v>
      </c>
      <c r="E1779" s="18">
        <v>47355</v>
      </c>
      <c r="F1779" t="s">
        <v>5370</v>
      </c>
      <c r="G1779" t="s">
        <v>5463</v>
      </c>
    </row>
    <row r="1780" spans="1:7" x14ac:dyDescent="0.15">
      <c r="A1780" s="16" t="s">
        <v>5464</v>
      </c>
      <c r="B1780" t="s">
        <v>5369</v>
      </c>
      <c r="C1780" t="s">
        <v>5465</v>
      </c>
      <c r="D1780" t="s">
        <v>7230</v>
      </c>
      <c r="E1780" s="18">
        <v>47356</v>
      </c>
      <c r="F1780" t="s">
        <v>5370</v>
      </c>
      <c r="G1780" t="s">
        <v>5466</v>
      </c>
    </row>
    <row r="1781" spans="1:7" x14ac:dyDescent="0.15">
      <c r="A1781" s="16" t="s">
        <v>5467</v>
      </c>
      <c r="B1781" t="s">
        <v>5369</v>
      </c>
      <c r="C1781" t="s">
        <v>5468</v>
      </c>
      <c r="D1781" t="s">
        <v>7231</v>
      </c>
      <c r="E1781" s="18">
        <v>47357</v>
      </c>
      <c r="F1781" t="s">
        <v>5370</v>
      </c>
      <c r="G1781" t="s">
        <v>5469</v>
      </c>
    </row>
    <row r="1782" spans="1:7" x14ac:dyDescent="0.15">
      <c r="A1782" s="16" t="s">
        <v>5470</v>
      </c>
      <c r="B1782" t="s">
        <v>5369</v>
      </c>
      <c r="C1782" t="s">
        <v>5471</v>
      </c>
      <c r="D1782" t="s">
        <v>7232</v>
      </c>
      <c r="E1782" s="18">
        <v>47358</v>
      </c>
      <c r="F1782" t="s">
        <v>5370</v>
      </c>
      <c r="G1782" t="s">
        <v>5472</v>
      </c>
    </row>
    <row r="1783" spans="1:7" x14ac:dyDescent="0.15">
      <c r="A1783" s="16" t="s">
        <v>5473</v>
      </c>
      <c r="B1783" t="s">
        <v>5369</v>
      </c>
      <c r="C1783" t="s">
        <v>5474</v>
      </c>
      <c r="D1783" t="s">
        <v>7233</v>
      </c>
      <c r="E1783" s="18">
        <v>47359</v>
      </c>
      <c r="F1783" t="s">
        <v>5370</v>
      </c>
      <c r="G1783" t="s">
        <v>5475</v>
      </c>
    </row>
    <row r="1784" spans="1:7" x14ac:dyDescent="0.15">
      <c r="A1784" s="16" t="s">
        <v>5476</v>
      </c>
      <c r="B1784" t="s">
        <v>5369</v>
      </c>
      <c r="C1784" t="s">
        <v>5477</v>
      </c>
      <c r="D1784" t="s">
        <v>7234</v>
      </c>
      <c r="E1784" s="18">
        <v>47360</v>
      </c>
      <c r="F1784" t="s">
        <v>5370</v>
      </c>
      <c r="G1784" t="s">
        <v>5478</v>
      </c>
    </row>
    <row r="1785" spans="1:7" x14ac:dyDescent="0.15">
      <c r="A1785" s="16" t="s">
        <v>5479</v>
      </c>
      <c r="B1785" t="s">
        <v>5369</v>
      </c>
      <c r="C1785" t="s">
        <v>5480</v>
      </c>
      <c r="D1785" t="s">
        <v>7235</v>
      </c>
      <c r="E1785" s="18">
        <v>47361</v>
      </c>
      <c r="F1785" t="s">
        <v>5370</v>
      </c>
      <c r="G1785" t="s">
        <v>5481</v>
      </c>
    </row>
    <row r="1786" spans="1:7" x14ac:dyDescent="0.15">
      <c r="A1786" s="16" t="s">
        <v>5482</v>
      </c>
      <c r="B1786" t="s">
        <v>5369</v>
      </c>
      <c r="C1786" t="s">
        <v>5483</v>
      </c>
      <c r="D1786" t="s">
        <v>7236</v>
      </c>
      <c r="E1786" s="18">
        <v>47362</v>
      </c>
      <c r="F1786" t="s">
        <v>5370</v>
      </c>
      <c r="G1786" t="s">
        <v>5484</v>
      </c>
    </row>
    <row r="1787" spans="1:7" x14ac:dyDescent="0.15">
      <c r="A1787" s="16" t="s">
        <v>5485</v>
      </c>
      <c r="B1787" t="s">
        <v>5369</v>
      </c>
      <c r="C1787" t="s">
        <v>5486</v>
      </c>
      <c r="D1787" t="s">
        <v>7237</v>
      </c>
      <c r="E1787" s="18">
        <v>47375</v>
      </c>
      <c r="F1787" t="s">
        <v>5370</v>
      </c>
      <c r="G1787" t="s">
        <v>5487</v>
      </c>
    </row>
    <row r="1788" spans="1:7" x14ac:dyDescent="0.15">
      <c r="A1788" s="16" t="s">
        <v>5488</v>
      </c>
      <c r="B1788" t="s">
        <v>5369</v>
      </c>
      <c r="C1788" t="s">
        <v>5489</v>
      </c>
      <c r="D1788" t="s">
        <v>7238</v>
      </c>
      <c r="E1788" s="18">
        <v>47381</v>
      </c>
      <c r="F1788" t="s">
        <v>5370</v>
      </c>
      <c r="G1788" t="s">
        <v>5490</v>
      </c>
    </row>
    <row r="1789" spans="1:7" x14ac:dyDescent="0.15">
      <c r="A1789" s="16" t="s">
        <v>5491</v>
      </c>
      <c r="B1789" t="s">
        <v>5369</v>
      </c>
      <c r="C1789" t="s">
        <v>5492</v>
      </c>
      <c r="D1789" t="s">
        <v>7239</v>
      </c>
      <c r="E1789" s="18">
        <v>47382</v>
      </c>
      <c r="F1789" t="s">
        <v>5370</v>
      </c>
      <c r="G1789" t="s">
        <v>5493</v>
      </c>
    </row>
  </sheetData>
  <autoFilter ref="B1:G1789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239</vt:i4>
      </vt:variant>
    </vt:vector>
  </HeadingPairs>
  <TitlesOfParts>
    <vt:vector size="247" baseType="lpstr">
      <vt:lpstr>①協定識別＆②参加者〇</vt:lpstr>
      <vt:lpstr>③協定面積＆④加算措置</vt:lpstr>
      <vt:lpstr>④加算措置適用のために取り組むべき事項</vt:lpstr>
      <vt:lpstr>⑤交付金額</vt:lpstr>
      <vt:lpstr>⑥活動内容（共通）</vt:lpstr>
      <vt:lpstr>⑦活動内容（体制整備）</vt:lpstr>
      <vt:lpstr>市町村名</vt:lpstr>
      <vt:lpstr>地方公共団体コード</vt:lpstr>
      <vt:lpstr>'①協定識別＆②参加者〇'!Print_Area</vt:lpstr>
      <vt:lpstr>'③協定面積＆④加算措置'!Print_Area</vt:lpstr>
      <vt:lpstr>④加算措置適用のために取り組むべき事項!Print_Area</vt:lpstr>
      <vt:lpstr>⑤交付金額!Print_Area</vt:lpstr>
      <vt:lpstr>'⑥活動内容（共通）'!Print_Area</vt:lpstr>
      <vt:lpstr>'⑦活動内容（体制整備）'!Print_Area</vt:lpstr>
      <vt:lpstr>'①協定識別＆②参加者〇'!Print_Titles</vt:lpstr>
      <vt:lpstr>'③協定面積＆④加算措置'!Print_Titles</vt:lpstr>
      <vt:lpstr>④加算措置適用のために取り組むべき事項!Print_Titles</vt:lpstr>
      <vt:lpstr>⑤交付金額!Print_Titles</vt:lpstr>
      <vt:lpstr>'⑥活動内容（共通）'!Print_Titles</vt:lpstr>
      <vt:lpstr>'⑦活動内容（体制整備）'!Print_Titles</vt:lpstr>
      <vt:lpstr>えりも町</vt:lpstr>
      <vt:lpstr>せたな町</vt:lpstr>
      <vt:lpstr>ニセコ町</vt:lpstr>
      <vt:lpstr>むかわ町</vt:lpstr>
      <vt:lpstr>愛知県</vt:lpstr>
      <vt:lpstr>愛媛県</vt:lpstr>
      <vt:lpstr>愛別町</vt:lpstr>
      <vt:lpstr>旭川市</vt:lpstr>
      <vt:lpstr>芦別市</vt:lpstr>
      <vt:lpstr>安平町</vt:lpstr>
      <vt:lpstr>伊達市</vt:lpstr>
      <vt:lpstr>茨城県</vt:lpstr>
      <vt:lpstr>羽幌町</vt:lpstr>
      <vt:lpstr>雨竜町</vt:lpstr>
      <vt:lpstr>浦臼町</vt:lpstr>
      <vt:lpstr>浦河町</vt:lpstr>
      <vt:lpstr>浦幌町</vt:lpstr>
      <vt:lpstr>猿払村</vt:lpstr>
      <vt:lpstr>遠軽町</vt:lpstr>
      <vt:lpstr>遠別町</vt:lpstr>
      <vt:lpstr>奥尻町</vt:lpstr>
      <vt:lpstr>岡山県</vt:lpstr>
      <vt:lpstr>沖縄県</vt:lpstr>
      <vt:lpstr>乙部町</vt:lpstr>
      <vt:lpstr>音威子府村</vt:lpstr>
      <vt:lpstr>音更町</vt:lpstr>
      <vt:lpstr>下川町</vt:lpstr>
      <vt:lpstr>歌志内市</vt:lpstr>
      <vt:lpstr>芽室町</vt:lpstr>
      <vt:lpstr>岩見沢市</vt:lpstr>
      <vt:lpstr>岩手県</vt:lpstr>
      <vt:lpstr>岩内町</vt:lpstr>
      <vt:lpstr>喜茂別町</vt:lpstr>
      <vt:lpstr>岐阜県</vt:lpstr>
      <vt:lpstr>宮崎県</vt:lpstr>
      <vt:lpstr>宮城県</vt:lpstr>
      <vt:lpstr>京極町</vt:lpstr>
      <vt:lpstr>京都府</vt:lpstr>
      <vt:lpstr>共和町</vt:lpstr>
      <vt:lpstr>興部町</vt:lpstr>
      <vt:lpstr>倶知安町</vt:lpstr>
      <vt:lpstr>釧路市</vt:lpstr>
      <vt:lpstr>釧路町</vt:lpstr>
      <vt:lpstr>熊本県</vt:lpstr>
      <vt:lpstr>栗山町</vt:lpstr>
      <vt:lpstr>訓子府町</vt:lpstr>
      <vt:lpstr>群馬県</vt:lpstr>
      <vt:lpstr>恵庭市</vt:lpstr>
      <vt:lpstr>月形町</vt:lpstr>
      <vt:lpstr>剣淵町</vt:lpstr>
      <vt:lpstr>古平町</vt:lpstr>
      <vt:lpstr>厚岸町</vt:lpstr>
      <vt:lpstr>厚真町</vt:lpstr>
      <vt:lpstr>厚沢部町</vt:lpstr>
      <vt:lpstr>広島県</vt:lpstr>
      <vt:lpstr>広尾町</vt:lpstr>
      <vt:lpstr>更別村</vt:lpstr>
      <vt:lpstr>江差町</vt:lpstr>
      <vt:lpstr>江別市</vt:lpstr>
      <vt:lpstr>香川県</vt:lpstr>
      <vt:lpstr>高知県</vt:lpstr>
      <vt:lpstr>黒松内町</vt:lpstr>
      <vt:lpstr>今金町</vt:lpstr>
      <vt:lpstr>根室市</vt:lpstr>
      <vt:lpstr>佐賀県</vt:lpstr>
      <vt:lpstr>佐呂間町</vt:lpstr>
      <vt:lpstr>砂川市</vt:lpstr>
      <vt:lpstr>埼玉県</vt:lpstr>
      <vt:lpstr>札幌市</vt:lpstr>
      <vt:lpstr>三笠市</vt:lpstr>
      <vt:lpstr>三重県</vt:lpstr>
      <vt:lpstr>山形県</vt:lpstr>
      <vt:lpstr>山口県</vt:lpstr>
      <vt:lpstr>山梨県</vt:lpstr>
      <vt:lpstr>士別市</vt:lpstr>
      <vt:lpstr>士幌町</vt:lpstr>
      <vt:lpstr>枝幸町</vt:lpstr>
      <vt:lpstr>滋賀県</vt:lpstr>
      <vt:lpstr>鹿児島県</vt:lpstr>
      <vt:lpstr>鹿追町</vt:lpstr>
      <vt:lpstr>鹿部町</vt:lpstr>
      <vt:lpstr>七飯町</vt:lpstr>
      <vt:lpstr>室蘭市</vt:lpstr>
      <vt:lpstr>斜里町</vt:lpstr>
      <vt:lpstr>寿都町</vt:lpstr>
      <vt:lpstr>秋田県</vt:lpstr>
      <vt:lpstr>初山別村</vt:lpstr>
      <vt:lpstr>小清水町</vt:lpstr>
      <vt:lpstr>小樽市</vt:lpstr>
      <vt:lpstr>小平町</vt:lpstr>
      <vt:lpstr>松前町</vt:lpstr>
      <vt:lpstr>沼田町</vt:lpstr>
      <vt:lpstr>上ノ国町</vt:lpstr>
      <vt:lpstr>上砂川町</vt:lpstr>
      <vt:lpstr>上士幌町</vt:lpstr>
      <vt:lpstr>上川町</vt:lpstr>
      <vt:lpstr>上富良野町</vt:lpstr>
      <vt:lpstr>新ひだか町</vt:lpstr>
      <vt:lpstr>新潟県</vt:lpstr>
      <vt:lpstr>新冠町</vt:lpstr>
      <vt:lpstr>新篠津村</vt:lpstr>
      <vt:lpstr>新十津川町</vt:lpstr>
      <vt:lpstr>新得町</vt:lpstr>
      <vt:lpstr>森町</vt:lpstr>
      <vt:lpstr>深川市</vt:lpstr>
      <vt:lpstr>真狩村</vt:lpstr>
      <vt:lpstr>神恵内村</vt:lpstr>
      <vt:lpstr>神奈川県</vt:lpstr>
      <vt:lpstr>仁木町</vt:lpstr>
      <vt:lpstr>清水町</vt:lpstr>
      <vt:lpstr>清里町</vt:lpstr>
      <vt:lpstr>西興部村</vt:lpstr>
      <vt:lpstr>青森県</vt:lpstr>
      <vt:lpstr>静岡県</vt:lpstr>
      <vt:lpstr>石狩市</vt:lpstr>
      <vt:lpstr>石川県</vt:lpstr>
      <vt:lpstr>積丹町</vt:lpstr>
      <vt:lpstr>赤井川村</vt:lpstr>
      <vt:lpstr>赤平市</vt:lpstr>
      <vt:lpstr>千歳市</vt:lpstr>
      <vt:lpstr>千葉県</vt:lpstr>
      <vt:lpstr>占冠村</vt:lpstr>
      <vt:lpstr>壮瞥町</vt:lpstr>
      <vt:lpstr>増毛町</vt:lpstr>
      <vt:lpstr>足寄町</vt:lpstr>
      <vt:lpstr>帯広市</vt:lpstr>
      <vt:lpstr>大空町</vt:lpstr>
      <vt:lpstr>大阪府</vt:lpstr>
      <vt:lpstr>大樹町</vt:lpstr>
      <vt:lpstr>大分県</vt:lpstr>
      <vt:lpstr>鷹栖町</vt:lpstr>
      <vt:lpstr>滝上町</vt:lpstr>
      <vt:lpstr>滝川市</vt:lpstr>
      <vt:lpstr>知内町</vt:lpstr>
      <vt:lpstr>池田町</vt:lpstr>
      <vt:lpstr>稚内市</vt:lpstr>
      <vt:lpstr>置戸町</vt:lpstr>
      <vt:lpstr>秩父別町</vt:lpstr>
      <vt:lpstr>中札内村</vt:lpstr>
      <vt:lpstr>中川町</vt:lpstr>
      <vt:lpstr>中頓別町</vt:lpstr>
      <vt:lpstr>中標津町</vt:lpstr>
      <vt:lpstr>中富良野町</vt:lpstr>
      <vt:lpstr>長崎県</vt:lpstr>
      <vt:lpstr>長沼町</vt:lpstr>
      <vt:lpstr>長万部町</vt:lpstr>
      <vt:lpstr>長野県</vt:lpstr>
      <vt:lpstr>鳥取県</vt:lpstr>
      <vt:lpstr>津別町</vt:lpstr>
      <vt:lpstr>鶴居村</vt:lpstr>
      <vt:lpstr>弟子屈町</vt:lpstr>
      <vt:lpstr>天塩町</vt:lpstr>
      <vt:lpstr>登別市</vt:lpstr>
      <vt:lpstr>都道府県名</vt:lpstr>
      <vt:lpstr>島根県</vt:lpstr>
      <vt:lpstr>島牧村</vt:lpstr>
      <vt:lpstr>東京都</vt:lpstr>
      <vt:lpstr>東神楽町</vt:lpstr>
      <vt:lpstr>東川町</vt:lpstr>
      <vt:lpstr>当別町</vt:lpstr>
      <vt:lpstr>当麻町</vt:lpstr>
      <vt:lpstr>洞爺湖町</vt:lpstr>
      <vt:lpstr>徳島県</vt:lpstr>
      <vt:lpstr>栃木県</vt:lpstr>
      <vt:lpstr>苫小牧市</vt:lpstr>
      <vt:lpstr>苫前町</vt:lpstr>
      <vt:lpstr>奈井江町</vt:lpstr>
      <vt:lpstr>奈良県</vt:lpstr>
      <vt:lpstr>南富良野町</vt:lpstr>
      <vt:lpstr>南幌町</vt:lpstr>
      <vt:lpstr>日高町</vt:lpstr>
      <vt:lpstr>泊村</vt:lpstr>
      <vt:lpstr>白糠町</vt:lpstr>
      <vt:lpstr>白老町</vt:lpstr>
      <vt:lpstr>函館市</vt:lpstr>
      <vt:lpstr>八雲町</vt:lpstr>
      <vt:lpstr>比布町</vt:lpstr>
      <vt:lpstr>美唄市</vt:lpstr>
      <vt:lpstr>美瑛町</vt:lpstr>
      <vt:lpstr>美深町</vt:lpstr>
      <vt:lpstr>美幌町</vt:lpstr>
      <vt:lpstr>標茶町</vt:lpstr>
      <vt:lpstr>標津町</vt:lpstr>
      <vt:lpstr>浜中町</vt:lpstr>
      <vt:lpstr>浜頓別町</vt:lpstr>
      <vt:lpstr>富山県</vt:lpstr>
      <vt:lpstr>富良野市</vt:lpstr>
      <vt:lpstr>福井県</vt:lpstr>
      <vt:lpstr>福岡県</vt:lpstr>
      <vt:lpstr>福島県</vt:lpstr>
      <vt:lpstr>福島町</vt:lpstr>
      <vt:lpstr>兵庫県</vt:lpstr>
      <vt:lpstr>平取町</vt:lpstr>
      <vt:lpstr>別海町</vt:lpstr>
      <vt:lpstr>豊浦町</vt:lpstr>
      <vt:lpstr>豊頃町</vt:lpstr>
      <vt:lpstr>豊富町</vt:lpstr>
      <vt:lpstr>北海道</vt:lpstr>
      <vt:lpstr>北見市</vt:lpstr>
      <vt:lpstr>北広島市</vt:lpstr>
      <vt:lpstr>北斗市</vt:lpstr>
      <vt:lpstr>北竜町</vt:lpstr>
      <vt:lpstr>幌延町</vt:lpstr>
      <vt:lpstr>幌加内町</vt:lpstr>
      <vt:lpstr>本別町</vt:lpstr>
      <vt:lpstr>妹背牛町</vt:lpstr>
      <vt:lpstr>幕別町</vt:lpstr>
      <vt:lpstr>名寄市</vt:lpstr>
      <vt:lpstr>網走市</vt:lpstr>
      <vt:lpstr>木古内町</vt:lpstr>
      <vt:lpstr>紋別市</vt:lpstr>
      <vt:lpstr>湧別町</vt:lpstr>
      <vt:lpstr>由仁町</vt:lpstr>
      <vt:lpstr>雄武町</vt:lpstr>
      <vt:lpstr>夕張市</vt:lpstr>
      <vt:lpstr>余市町</vt:lpstr>
      <vt:lpstr>様似町</vt:lpstr>
      <vt:lpstr>羅臼町</vt:lpstr>
      <vt:lpstr>蘭越町</vt:lpstr>
      <vt:lpstr>利尻町</vt:lpstr>
      <vt:lpstr>利尻富士町</vt:lpstr>
      <vt:lpstr>陸別町</vt:lpstr>
      <vt:lpstr>留寿都村</vt:lpstr>
      <vt:lpstr>留萌市</vt:lpstr>
      <vt:lpstr>礼文町</vt:lpstr>
      <vt:lpstr>和歌山県</vt:lpstr>
      <vt:lpstr>和寒町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勝</dc:creator>
  <cp:lastModifiedBy>sdcadmin</cp:lastModifiedBy>
  <cp:lastPrinted>2021-09-01T00:16:47Z</cp:lastPrinted>
  <dcterms:created xsi:type="dcterms:W3CDTF">2005-06-24T07:25:05Z</dcterms:created>
  <dcterms:modified xsi:type="dcterms:W3CDTF">2021-09-01T00:19:39Z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