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3 財政課\00 財政係\（８）　財政事情の公表\①財政状況資料集（作業年度ごと）\R06作業（R4②・R5①決算）\▲20250303 【照会：3月11日（火）期限】令和５年度財政状況資料集の作成等について\03 作成\"/>
    </mc:Choice>
  </mc:AlternateContent>
  <xr:revisionPtr revIDLastSave="0" documentId="13_ncr:1_{E2526B35-C233-4F32-8BEB-F805A3B8C50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W35" i="10"/>
  <c r="BW36" i="10" s="1"/>
  <c r="BW37" i="10" s="1"/>
  <c r="BW38" i="10" s="1"/>
  <c r="BW39" i="10" s="1"/>
  <c r="BW40" i="10" s="1"/>
  <c r="BW41" i="10" s="1"/>
  <c r="BE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<sst xmlns="http://schemas.openxmlformats.org/spreadsheetml/2006/main" count="1079" uniqueCount="564">
  <si>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</si>
  <si>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</si>
  <si>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</si>
  <si>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</si>
  <si>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</si>
  <si>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</si>
  <si>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</si>
  <si>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</si>
  <si>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</si>
  <si>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</si>
  <si>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</si>
  <si>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</si>
  <si>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</si>
  <si>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</si>
  <si>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</si>
  <si>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</si>
  <si>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</si>
  <si>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</si>
  <si>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</si>
  <si>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</si>
  <si>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</si>
  <si>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</si>
  <si>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</si>
  <si>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</si>
  <si>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</si>
  <si>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</si>
  <si>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</si>
  <si>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</si>
  <si>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</si>
  <si>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</si>
  <si>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</si>
  <si>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</si>
  <si>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</si>
  <si>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</si>
  <si>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</si>
  <si>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</si>
  <si>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</si>
  <si>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</si>
  <si>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</si>
  <si>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</si>
  <si>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</si>
  <si>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</si>
  <si>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</si>
  <si>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</si>
  <si>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</si>
  <si>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</si>
  <si>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</si>
  <si>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</si>
  <si>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</si>
  <si>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</si>
  <si>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</si>
  <si>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</si>
  <si>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</si>
  <si>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</si>
  <si>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</si>
  <si>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</si>
  <si>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</si>
  <si>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</si>
  <si>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</si>
  <si>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</si>
  <si>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</si>
  <si>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</si>
  <si>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</si>
  <si>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</si>
  <si>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</si>
  <si>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</si>
  <si>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</si>
  <si>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</si>
  <si>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</si>
  <si>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</si>
  <si>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</si>
  <si>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</si>
  <si>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</si>
  <si>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</si>
  <si>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</si>
  <si>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</si>
  <si>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</si>
  <si>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</si>
  <si>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</si>
  <si>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</si>
  <si>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</si>
  <si>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</si>
  <si>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</si>
  <si>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</si>
  <si>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</si>
  <si>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</si>
  <si>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</si>
  <si>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</si>
  <si>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</si>
  <si>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</si>
  <si>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</si>
  <si>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</si>
  <si>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</si>
  <si>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</si>
  <si>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</si>
  <si>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</si>
  <si>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</si>
  <si>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</si>
  <si>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</si>
  <si>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</si>
  <si>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</si>
  <si>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</si>
  <si>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</si>
  <si>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</si>
  <si>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</si>
  <si>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</si>
  <si>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</si>
  <si>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</si>
  <si>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</si>
  <si>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</si>
  <si>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</si>
  <si>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</si>
  <si>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</si>
  <si>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</si>
  <si>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</si>
  <si>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</si>
  <si>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</si>
  <si>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</si>
  <si>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</si>
  <si>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</si>
  <si>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</si>
  <si>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</si>
  <si>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</si>
  <si>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</si>
  <si>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</si>
  <si>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</si>
  <si>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</si>
  <si>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</si>
  <si>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</si>
  <si>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</si>
  <si>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</si>
  <si>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</si>
  <si>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</si>
  <si>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</si>
  <si>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</si>
  <si>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</si>
  <si>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</si>
  <si>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</si>
  <si>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</si>
  <si>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</si>
  <si>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</si>
  <si>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</si>
  <si>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</si>
  <si>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</si>
  <si>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</si>
  <si>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</si>
  <si>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</si>
  <si>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</si>
  <si>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</si>
  <si>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</si>
  <si>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</si>
  <si>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</si>
  <si>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</si>
  <si>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</si>
  <si>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</si>
  <si>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</si>
  <si>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</si>
  <si>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</si>
  <si>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</si>
  <si>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</si>
  <si>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</si>
  <si>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</si>
  <si>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</si>
  <si>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</si>
  <si>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</si>
  <si>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</si>
  <si>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</si>
  <si>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</si>
  <si>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</si>
  <si>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</si>
  <si>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</si>
  <si>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</si>
  <si>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</si>
  <si>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</si>
  <si>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</si>
  <si>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</si>
  <si>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</si>
  <si>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</si>
  <si>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</si>
  <si>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</si>
  <si>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</si>
  <si>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</si>
  <si>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</si>
  <si>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</si>
  <si>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</si>
  <si>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</si>
  <si>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</si>
  <si>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</si>
  <si>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</si>
  <si>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</si>
  <si>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</si>
  <si>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</si>
  <si>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</si>
  <si>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</si>
  <si>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</si>
  <si>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</si>
  <si>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</si>
  <si>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</si>
  <si>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</si>
  <si>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</si>
  <si>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</si>
  <si>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</si>
  <si>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</si>
  <si>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</si>
  <si>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佐賀県太良町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</si>
  <si>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</si>
  <si>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</si>
  <si>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</si>
  <si>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</si>
  <si>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</si>
  <si>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</si>
  <si>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</si>
  <si>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</si>
  <si>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</si>
  <si>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</si>
  <si>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</si>
  <si>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</si>
  <si>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</si>
  <si>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</si>
  <si>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</si>
  <si>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</si>
  <si>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</si>
  <si>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</si>
  <si>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</si>
  <si>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</si>
  <si>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</si>
  <si>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</si>
  <si>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</si>
  <si>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</si>
  <si>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</si>
  <si>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</si>
  <si>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</si>
  <si>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</si>
  <si>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</si>
  <si>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</si>
  <si>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</si>
  <si>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</si>
  <si>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</si>
  <si>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</si>
  <si>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</si>
  <si>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</si>
  <si>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</si>
  <si>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</si>
  <si>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</si>
  <si>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</si>
  <si>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</si>
  <si>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</si>
  <si>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</si>
  <si>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</si>
  <si>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</si>
  <si>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</si>
  <si>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</si>
  <si>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</si>
  <si>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</si>
  <si>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</si>
  <si>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</si>
  <si>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</si>
  <si>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</si>
  <si>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</si>
  <si>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</si>
  <si>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</si>
  <si>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</si>
  <si>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</si>
  <si>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</si>
  <si>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</si>
  <si>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</si>
  <si>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</si>
  <si>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</si>
  <si>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</si>
  <si>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</si>
  <si>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</si>
  <si>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</si>
  <si>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</si>
  <si>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</si>
  <si>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</si>
  <si>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</si>
  <si>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</si>
  <si>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</si>
  <si>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</si>
  <si>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</si>
  <si>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</si>
  <si>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</si>
  <si>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</si>
  <si>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</si>
  <si>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</si>
  <si>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</si>
  <si>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</si>
  <si>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</si>
  <si>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</si>
  <si>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</si>
  <si>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</si>
  <si>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</si>
  <si>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</si>
  <si>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</si>
  <si>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</si>
  <si>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</si>
  <si>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</si>
  <si>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</si>
  <si>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</si>
  <si>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</si>
  <si>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</si>
  <si>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</si>
  <si>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</si>
  <si>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</si>
  <si>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</si>
  <si>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</si>
  <si>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</si>
  <si>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</si>
  <si>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</si>
  <si>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</si>
  <si>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</si>
  <si>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</si>
  <si>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</si>
  <si>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</si>
  <si>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</si>
  <si>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</si>
  <si>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</si>
  <si>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</si>
  <si>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</si>
  <si>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</si>
  <si>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</si>
  <si>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</si>
  <si>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</si>
  <si>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</si>
  <si>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</si>
  <si>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</si>
  <si>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</si>
  <si>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</si>
  <si>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</si>
  <si>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</si>
  <si>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</si>
  <si>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</si>
  <si>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</si>
  <si>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</si>
  <si>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</si>
  <si>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</si>
  <si>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</si>
  <si>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</si>
  <si>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</si>
  <si>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</si>
  <si>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</si>
  <si>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</si>
  <si>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</si>
  <si>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</si>
  <si>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</si>
  <si>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</si>
  <si>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</si>
  <si>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</si>
  <si>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</si>
  <si>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</si>
  <si>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</si>
  <si>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</si>
  <si>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</si>
  <si>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</si>
  <si>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</si>
  <si>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佐賀県太良町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</si>
  <si>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</si>
  <si>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</si>
  <si>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</si>
  <si>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</si>
  <si>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</si>
  <si>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</si>
  <si>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</si>
  <si>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</si>
  <si>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</si>
  <si>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</si>
  <si>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</si>
  <si>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</si>
  <si>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</si>
  <si>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</si>
  <si>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</si>
  <si>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</si>
  <si>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</si>
  <si>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</si>
  <si>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</si>
  <si>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</si>
  <si>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</si>
  <si>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</si>
  <si>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</si>
  <si>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</si>
  <si>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</si>
  <si>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</si>
  <si>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</si>
  <si>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</si>
  <si>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</si>
  <si>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</si>
  <si>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</si>
  <si>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</si>
  <si>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</si>
  <si>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</si>
  <si>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</si>
  <si>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</si>
  <si>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</si>
  <si>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簡易水道事業会計</t>
    <phoneticPr fontId="5"/>
  </si>
  <si>
    <t>町立太良病院事業会計</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</si>
  <si>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</si>
  <si>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</si>
  <si>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</si>
  <si>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</si>
  <si>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</si>
  <si>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</si>
  <si>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</si>
  <si>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</si>
  <si>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</si>
  <si>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</si>
  <si>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</si>
  <si>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</si>
  <si>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</si>
  <si>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</si>
  <si>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</si>
  <si>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</si>
  <si>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</si>
  <si>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</si>
  <si>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</si>
  <si>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</si>
  <si>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</si>
  <si>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</si>
  <si>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</si>
  <si>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</si>
  <si>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</si>
  <si>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</si>
  <si>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</si>
  <si>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</si>
  <si>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</si>
  <si>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</si>
  <si>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</si>
  <si>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</si>
  <si>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</si>
  <si>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</si>
  <si>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</si>
  <si>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</si>
  <si>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</si>
  <si>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</si>
  <si>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</si>
  <si>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</si>
  <si>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</si>
  <si>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</si>
  <si>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</si>
  <si>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</si>
  <si>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</si>
  <si>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</si>
  <si>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</si>
  <si>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</si>
  <si>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</si>
  <si>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</si>
  <si>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</si>
  <si>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</si>
  <si>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</si>
  <si>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</si>
  <si>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</si>
  <si>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</si>
  <si>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</si>
  <si>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</si>
  <si>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</si>
  <si>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</si>
  <si>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</si>
  <si>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</si>
  <si>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</si>
  <si>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</si>
  <si>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</si>
  <si>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</si>
  <si>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</si>
  <si>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</si>
  <si>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</si>
  <si>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</si>
  <si>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</si>
  <si>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</si>
  <si>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</si>
  <si>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</si>
  <si>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</si>
  <si>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</si>
  <si>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</si>
  <si>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</si>
  <si>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</si>
  <si>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</si>
  <si>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</si>
  <si>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</si>
  <si>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</si>
  <si>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</si>
  <si>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</si>
  <si>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</si>
  <si>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</si>
  <si>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</si>
  <si>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</si>
  <si>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</si>
  <si>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</si>
  <si>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</si>
  <si>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</si>
  <si>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</si>
  <si>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</si>
  <si>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</si>
  <si>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</si>
  <si>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</si>
  <si>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</si>
  <si>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</si>
  <si>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</si>
  <si>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</si>
  <si>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</si>
  <si>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</si>
  <si>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</si>
  <si>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</si>
  <si>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</si>
  <si>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</si>
  <si>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</si>
  <si>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</si>
  <si>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</si>
  <si>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</si>
  <si>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</si>
  <si>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</si>
  <si>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</si>
  <si>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</si>
  <si>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</si>
  <si>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</si>
  <si>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</si>
  <si>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</si>
  <si>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</si>
  <si>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</si>
  <si>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</si>
  <si>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</si>
  <si>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</si>
  <si>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</si>
  <si>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</si>
  <si>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</si>
  <si>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</si>
  <si>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</si>
  <si>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</si>
  <si>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</si>
  <si>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</si>
  <si>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</si>
  <si>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</si>
  <si>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</si>
  <si>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</si>
  <si>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3.89</t>
  </si>
  <si>
    <t>▲ 1.00</t>
  </si>
  <si>
    <t>▲ 3.47</t>
  </si>
  <si>
    <t>▲ 4.30</t>
  </si>
  <si>
    <t>町立太良病院事業会計</t>
  </si>
  <si>
    <t>水道事業会計</t>
  </si>
  <si>
    <t>一般会計</t>
  </si>
  <si>
    <t>国民健康保険特別会計</t>
  </si>
  <si>
    <t>簡易水道事業会計</t>
  </si>
  <si>
    <t>漁業集落排水特別会計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</si>
  <si>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</si>
  <si>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</si>
  <si>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</si>
  <si>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</si>
  <si>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</si>
  <si>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</si>
  <si>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</si>
  <si>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</si>
  <si>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</si>
  <si>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鹿島・藤津地区衛生施設組合</t>
    <rPh sb="0" eb="2">
      <t>カシマ</t>
    </rPh>
    <rPh sb="3" eb="13">
      <t>フジツチクエイセイシセツクミアイ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</si>
  <si>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</si>
  <si>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21">
      <t>トクベツカイケイ</t>
    </rPh>
    <phoneticPr fontId="2"/>
  </si>
  <si>
    <t>佐賀県後期高齢者医療広域連合</t>
    <rPh sb="0" eb="3">
      <t>サガケン</t>
    </rPh>
    <rPh sb="3" eb="14">
      <t>コウキコウレイシャイリョウコウイキレンゴウ</t>
    </rPh>
    <phoneticPr fontId="2"/>
  </si>
  <si>
    <t>佐賀県後期高齢者医療広域連合（後期高齢者医療特別会計）</t>
    <rPh sb="0" eb="3">
      <t>サガケン</t>
    </rPh>
    <rPh sb="3" eb="14">
      <t>コウキコウレイシャイリョウコウイキレンゴウ</t>
    </rPh>
    <rPh sb="15" eb="22">
      <t>コウキコウレイシャイリョウ</t>
    </rPh>
    <rPh sb="22" eb="26">
      <t>トクベツカイケイ</t>
    </rPh>
    <phoneticPr fontId="2"/>
  </si>
  <si>
    <t>佐賀県西部広域環境組合</t>
    <rPh sb="0" eb="11">
      <t>サガケンセイブコウイキカンキョウクミアイ</t>
    </rPh>
    <phoneticPr fontId="2"/>
  </si>
  <si>
    <t>佐賀県市町総合事務組合</t>
    <rPh sb="0" eb="3">
      <t>サガケン</t>
    </rPh>
    <rPh sb="3" eb="4">
      <t>シ</t>
    </rPh>
    <rPh sb="4" eb="5">
      <t>マチ</t>
    </rPh>
    <rPh sb="5" eb="7">
      <t>ソウゴウ</t>
    </rPh>
    <rPh sb="7" eb="11">
      <t>ジムクミアイ</t>
    </rPh>
    <phoneticPr fontId="2"/>
  </si>
  <si>
    <t>佐賀県市町総合事務組合（交通災害共済事業特別会計）</t>
    <rPh sb="0" eb="3">
      <t>サガケン</t>
    </rPh>
    <rPh sb="3" eb="4">
      <t>シ</t>
    </rPh>
    <rPh sb="4" eb="5">
      <t>マチ</t>
    </rPh>
    <rPh sb="5" eb="7">
      <t>ソウゴウ</t>
    </rPh>
    <rPh sb="7" eb="11">
      <t>ジムクミアイ</t>
    </rPh>
    <rPh sb="12" eb="14">
      <t>コウツウ</t>
    </rPh>
    <rPh sb="14" eb="16">
      <t>サイガイ</t>
    </rPh>
    <rPh sb="16" eb="18">
      <t>キョウサイ</t>
    </rPh>
    <rPh sb="18" eb="20">
      <t>ジギョウ</t>
    </rPh>
    <rPh sb="20" eb="24">
      <t>トクベツカイケイ</t>
    </rPh>
    <phoneticPr fontId="2"/>
  </si>
  <si>
    <t>ふるさと応援寄附金基金</t>
    <rPh sb="4" eb="6">
      <t>オウエン</t>
    </rPh>
    <rPh sb="6" eb="9">
      <t>キフキン</t>
    </rPh>
    <rPh sb="9" eb="11">
      <t>キキン</t>
    </rPh>
    <phoneticPr fontId="5"/>
  </si>
  <si>
    <t>公共施設整備基金</t>
    <rPh sb="0" eb="4">
      <t>コウキョウシセツ</t>
    </rPh>
    <rPh sb="4" eb="6">
      <t>セイビ</t>
    </rPh>
    <rPh sb="6" eb="8">
      <t>キキン</t>
    </rPh>
    <phoneticPr fontId="2"/>
  </si>
  <si>
    <t>地域づくり事業基金</t>
    <rPh sb="0" eb="2">
      <t>チイキ</t>
    </rPh>
    <rPh sb="5" eb="7">
      <t>ジギョウ</t>
    </rPh>
    <rPh sb="7" eb="9">
      <t>キキン</t>
    </rPh>
    <phoneticPr fontId="2"/>
  </si>
  <si>
    <t>下水道等事業基金</t>
    <rPh sb="0" eb="3">
      <t>ゲスイドウ</t>
    </rPh>
    <rPh sb="3" eb="4">
      <t>トウ</t>
    </rPh>
    <rPh sb="4" eb="6">
      <t>ジギョウ</t>
    </rPh>
    <rPh sb="6" eb="8">
      <t>キキン</t>
    </rPh>
    <phoneticPr fontId="2"/>
  </si>
  <si>
    <t>地域福祉基金</t>
    <rPh sb="0" eb="4">
      <t>チイキフクシ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</si>
</sst>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97AB-4710-849D-2DE736744F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70470</c:v>
                </c:pt>
                <c:pt idx="1">
                  <c:v>134791</c:v>
                </c:pt>
                <c:pt idx="2">
                  <c:v>132924</c:v>
                </c:pt>
                <c:pt idx="3">
                  <c:v>146169</c:v>
                </c:pt>
                <c:pt idx="4">
                  <c:v>87355</c:v>
                </c:pt>
              </c:numCache>
            </c:numRef>
          </c:val>
          <c:smooth val="0"/>
          <c:extLst>
            <c:ext xmlns:c16="http://schemas.microsoft.com/office/drawing/2014/chart" uri="{C3380CC4-5D6E-409C-BE32-E72D297353CC}">
              <c16:uniqueId val="{00000001-97AB-4710-849D-2DE736744F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3.96</c:v>
                </c:pt>
                <c:pt idx="2">
                  <c:v>7.83</c:v>
                </c:pt>
                <c:pt idx="3">
                  <c:v>4.51</c:v>
                </c:pt>
                <c:pt idx="4">
                  <c:v>4.45</c:v>
                </c:pt>
              </c:numCache>
            </c:numRef>
          </c:val>
          <c:extLst>
            <c:ext xmlns:c16="http://schemas.microsoft.com/office/drawing/2014/chart" uri="{C3380CC4-5D6E-409C-BE32-E72D297353CC}">
              <c16:uniqueId val="{00000000-7382-40EB-A1B2-03B2D7705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44.04</c:v>
                </c:pt>
                <c:pt idx="1">
                  <c:v>42.17</c:v>
                </c:pt>
                <c:pt idx="2">
                  <c:v>41</c:v>
                </c:pt>
                <c:pt idx="3">
                  <c:v>45.92</c:v>
                </c:pt>
                <c:pt idx="4">
                  <c:v>44.37</c:v>
                </c:pt>
              </c:numCache>
            </c:numRef>
          </c:val>
          <c:extLst>
            <c:ext xmlns:c16="http://schemas.microsoft.com/office/drawing/2014/chart" uri="{C3380CC4-5D6E-409C-BE32-E72D297353CC}">
              <c16:uniqueId val="{00000001-7382-40EB-A1B2-03B2D7705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-3.89</c:v>
                </c:pt>
                <c:pt idx="1">
                  <c:v>-1</c:v>
                </c:pt>
                <c:pt idx="2">
                  <c:v>4.18</c:v>
                </c:pt>
                <c:pt idx="3">
                  <c:v>-3.47</c:v>
                </c:pt>
                <c:pt idx="4">
                  <c:v>-4.3</c:v>
                </c:pt>
              </c:numCache>
            </c:numRef>
          </c:val>
          <c:smooth val="0"/>
          <c:extLst>
            <c:ext xmlns:c16="http://schemas.microsoft.com/office/drawing/2014/chart" uri="{C3380CC4-5D6E-409C-BE32-E72D297353CC}">
              <c16:uniqueId val="{00000002-7382-40EB-A1B2-03B2D7705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0.15</c:v>
                </c:pt>
                <c:pt idx="4">
                  <c:v>#N/A</c:v>
                </c:pt>
                <c:pt idx="5">
                  <c:v>0.23</c:v>
                </c:pt>
                <c:pt idx="6">
                  <c:v>#N/A</c:v>
                </c:pt>
                <c:pt idx="7">
                  <c:v>0.39</c:v>
                </c:pt>
                <c:pt idx="8">
                  <c:v>0</c:v>
                </c:pt>
                <c:pt idx="9">
                  <c:v>0</c:v>
                </c:pt>
              </c:numCache>
            </c:numRef>
          </c:val>
          <c:extLst>
            <c:ext xmlns:c16="http://schemas.microsoft.com/office/drawing/2014/chart" uri="{C3380CC4-5D6E-409C-BE32-E72D297353CC}">
              <c16:uniqueId val="{00000000-B411-4D92-9494-C968379E8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1-4D92-9494-C968379E82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1-4D92-9494-C968379E82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3-B411-4D92-9494-C968379E829B}"/>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0.05</c:v>
                </c:pt>
                <c:pt idx="4">
                  <c:v>#N/A</c:v>
                </c:pt>
                <c:pt idx="5">
                  <c:v>0.05</c:v>
                </c:pt>
                <c:pt idx="6">
                  <c:v>#N/A</c:v>
                </c:pt>
                <c:pt idx="7">
                  <c:v>0.06</c:v>
                </c:pt>
                <c:pt idx="8">
                  <c:v>#N/A</c:v>
                </c:pt>
                <c:pt idx="9">
                  <c:v>0.09</c:v>
                </c:pt>
              </c:numCache>
            </c:numRef>
          </c:val>
          <c:extLst>
            <c:ext xmlns:c16="http://schemas.microsoft.com/office/drawing/2014/chart" uri="{C3380CC4-5D6E-409C-BE32-E72D297353CC}">
              <c16:uniqueId val="{00000004-B411-4D92-9494-C968379E829B}"/>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5-B411-4D92-9494-C968379E82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5.25</c:v>
                </c:pt>
                <c:pt idx="4">
                  <c:v>#N/A</c:v>
                </c:pt>
                <c:pt idx="5">
                  <c:v>1.76</c:v>
                </c:pt>
                <c:pt idx="6">
                  <c:v>#N/A</c:v>
                </c:pt>
                <c:pt idx="7">
                  <c:v>1.79</c:v>
                </c:pt>
                <c:pt idx="8">
                  <c:v>#N/A</c:v>
                </c:pt>
                <c:pt idx="9">
                  <c:v>2.71</c:v>
                </c:pt>
              </c:numCache>
            </c:numRef>
          </c:val>
          <c:extLst>
            <c:ext xmlns:c16="http://schemas.microsoft.com/office/drawing/2014/chart" uri="{C3380CC4-5D6E-409C-BE32-E72D297353CC}">
              <c16:uniqueId val="{00000006-B411-4D92-9494-C968379E82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3.71</c:v>
                </c:pt>
                <c:pt idx="2">
                  <c:v>#N/A</c:v>
                </c:pt>
                <c:pt idx="3">
                  <c:v>3.95</c:v>
                </c:pt>
                <c:pt idx="4">
                  <c:v>#N/A</c:v>
                </c:pt>
                <c:pt idx="5">
                  <c:v>7.82</c:v>
                </c:pt>
                <c:pt idx="6">
                  <c:v>#N/A</c:v>
                </c:pt>
                <c:pt idx="7">
                  <c:v>4.5</c:v>
                </c:pt>
                <c:pt idx="8">
                  <c:v>#N/A</c:v>
                </c:pt>
                <c:pt idx="9">
                  <c:v>4.45</c:v>
                </c:pt>
              </c:numCache>
            </c:numRef>
          </c:val>
          <c:extLst>
            <c:ext xmlns:c16="http://schemas.microsoft.com/office/drawing/2014/chart" uri="{C3380CC4-5D6E-409C-BE32-E72D297353CC}">
              <c16:uniqueId val="{00000007-B411-4D92-9494-C968379E8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4.59</c:v>
                </c:pt>
                <c:pt idx="2">
                  <c:v>#N/A</c:v>
                </c:pt>
                <c:pt idx="3">
                  <c:v>4.5199999999999996</c:v>
                </c:pt>
                <c:pt idx="4">
                  <c:v>#N/A</c:v>
                </c:pt>
                <c:pt idx="5">
                  <c:v>4.34</c:v>
                </c:pt>
                <c:pt idx="6">
                  <c:v>#N/A</c:v>
                </c:pt>
                <c:pt idx="7">
                  <c:v>4.8499999999999996</c:v>
                </c:pt>
                <c:pt idx="8">
                  <c:v>#N/A</c:v>
                </c:pt>
                <c:pt idx="9">
                  <c:v>5.13</c:v>
                </c:pt>
              </c:numCache>
            </c:numRef>
          </c:val>
          <c:extLst>
            <c:ext xmlns:c16="http://schemas.microsoft.com/office/drawing/2014/chart" uri="{C3380CC4-5D6E-409C-BE32-E72D297353CC}">
              <c16:uniqueId val="{00000008-B411-4D92-9494-C968379E829B}"/>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46.44</c:v>
                </c:pt>
                <c:pt idx="2">
                  <c:v>#N/A</c:v>
                </c:pt>
                <c:pt idx="3">
                  <c:v>49.77</c:v>
                </c:pt>
                <c:pt idx="4">
                  <c:v>#N/A</c:v>
                </c:pt>
                <c:pt idx="5">
                  <c:v>50.97</c:v>
                </c:pt>
                <c:pt idx="6">
                  <c:v>#N/A</c:v>
                </c:pt>
                <c:pt idx="7">
                  <c:v>54.67</c:v>
                </c:pt>
                <c:pt idx="8">
                  <c:v>#N/A</c:v>
                </c:pt>
                <c:pt idx="9">
                  <c:v>58.07</c:v>
                </c:pt>
              </c:numCache>
            </c:numRef>
          </c:val>
          <c:extLst>
            <c:ext xmlns:c16="http://schemas.microsoft.com/office/drawing/2014/chart" uri="{C3380CC4-5D6E-409C-BE32-E72D297353CC}">
              <c16:uniqueId val="{00000009-B411-4D92-9494-C968379E8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479</c:v>
                </c:pt>
                <c:pt idx="5">
                  <c:v>489</c:v>
                </c:pt>
                <c:pt idx="8">
                  <c:v>482</c:v>
                </c:pt>
                <c:pt idx="11">
                  <c:v>491</c:v>
                </c:pt>
                <c:pt idx="14">
                  <c:v>458</c:v>
                </c:pt>
              </c:numCache>
            </c:numRef>
          </c:val>
          <c:extLst>
            <c:ext xmlns:c16="http://schemas.microsoft.com/office/drawing/2014/chart" uri="{C3380CC4-5D6E-409C-BE32-E72D297353CC}">
              <c16:uniqueId val="{00000000-9F0D-4BB0-AF98-696886D846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D-4BB0-AF98-696886D846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0D-4BB0-AF98-696886D846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64</c:v>
                </c:pt>
                <c:pt idx="6">
                  <c:v>61</c:v>
                </c:pt>
                <c:pt idx="9">
                  <c:v>61</c:v>
                </c:pt>
                <c:pt idx="12">
                  <c:v>63</c:v>
                </c:pt>
              </c:numCache>
            </c:numRef>
          </c:val>
          <c:extLst>
            <c:ext xmlns:c16="http://schemas.microsoft.com/office/drawing/2014/chart" uri="{C3380CC4-5D6E-409C-BE32-E72D297353CC}">
              <c16:uniqueId val="{00000003-9F0D-4BB0-AF98-696886D846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c:v>
                </c:pt>
                <c:pt idx="3">
                  <c:v>85</c:v>
                </c:pt>
                <c:pt idx="6">
                  <c:v>85</c:v>
                </c:pt>
                <c:pt idx="9">
                  <c:v>84</c:v>
                </c:pt>
                <c:pt idx="12">
                  <c:v>85</c:v>
                </c:pt>
              </c:numCache>
            </c:numRef>
          </c:val>
          <c:extLst>
            <c:ext xmlns:c16="http://schemas.microsoft.com/office/drawing/2014/chart" uri="{C3380CC4-5D6E-409C-BE32-E72D297353CC}">
              <c16:uniqueId val="{00000004-9F0D-4BB0-AF98-696886D846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D-4BB0-AF98-696886D846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D-4BB0-AF98-696886D846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462</c:v>
                </c:pt>
                <c:pt idx="3">
                  <c:v>488</c:v>
                </c:pt>
                <c:pt idx="6">
                  <c:v>510</c:v>
                </c:pt>
                <c:pt idx="9">
                  <c:v>538</c:v>
                </c:pt>
                <c:pt idx="12">
                  <c:v>513</c:v>
                </c:pt>
              </c:numCache>
            </c:numRef>
          </c:val>
          <c:extLst>
            <c:ext xmlns:c16="http://schemas.microsoft.com/office/drawing/2014/chart" uri="{C3380CC4-5D6E-409C-BE32-E72D297353CC}">
              <c16:uniqueId val="{00000007-9F0D-4BB0-AF98-696886D846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148</c:v>
                </c:pt>
                <c:pt idx="5">
                  <c:v>#N/A</c:v>
                </c:pt>
                <c:pt idx="6">
                  <c:v>#N/A</c:v>
                </c:pt>
                <c:pt idx="7">
                  <c:v>174</c:v>
                </c:pt>
                <c:pt idx="8">
                  <c:v>#N/A</c:v>
                </c:pt>
                <c:pt idx="9">
                  <c:v>#N/A</c:v>
                </c:pt>
                <c:pt idx="10">
                  <c:v>192</c:v>
                </c:pt>
                <c:pt idx="11">
                  <c:v>#N/A</c:v>
                </c:pt>
                <c:pt idx="12">
                  <c:v>#N/A</c:v>
                </c:pt>
                <c:pt idx="13">
                  <c:v>203</c:v>
                </c:pt>
                <c:pt idx="14">
                  <c:v>#N/A</c:v>
                </c:pt>
              </c:numCache>
            </c:numRef>
          </c:val>
          <c:smooth val="0"/>
          <c:extLst>
            <c:ext xmlns:c16="http://schemas.microsoft.com/office/drawing/2014/chart" uri="{C3380CC4-5D6E-409C-BE32-E72D297353CC}">
              <c16:uniqueId val="{00000008-9F0D-4BB0-AF98-696886D846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4430</c:v>
                </c:pt>
                <c:pt idx="5">
                  <c:v>4206</c:v>
                </c:pt>
                <c:pt idx="8">
                  <c:v>4167</c:v>
                </c:pt>
                <c:pt idx="11">
                  <c:v>4184</c:v>
                </c:pt>
                <c:pt idx="14">
                  <c:v>3940</c:v>
                </c:pt>
              </c:numCache>
            </c:numRef>
          </c:val>
          <c:extLst>
            <c:ext xmlns:c16="http://schemas.microsoft.com/office/drawing/2014/chart" uri="{C3380CC4-5D6E-409C-BE32-E72D297353CC}">
              <c16:uniqueId val="{00000000-22DF-4FAE-B8DC-1CF6A7BC5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133</c:v>
                </c:pt>
                <c:pt idx="8">
                  <c:v>145</c:v>
                </c:pt>
                <c:pt idx="11">
                  <c:v>144</c:v>
                </c:pt>
                <c:pt idx="14">
                  <c:v>143</c:v>
                </c:pt>
              </c:numCache>
            </c:numRef>
          </c:val>
          <c:extLst>
            <c:ext xmlns:c16="http://schemas.microsoft.com/office/drawing/2014/chart" uri="{C3380CC4-5D6E-409C-BE32-E72D297353CC}">
              <c16:uniqueId val="{00000001-22DF-4FAE-B8DC-1CF6A7BC5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6919</c:v>
                </c:pt>
                <c:pt idx="5">
                  <c:v>7095</c:v>
                </c:pt>
                <c:pt idx="8">
                  <c:v>7540</c:v>
                </c:pt>
                <c:pt idx="11">
                  <c:v>7594</c:v>
                </c:pt>
                <c:pt idx="14">
                  <c:v>7425</c:v>
                </c:pt>
              </c:numCache>
            </c:numRef>
          </c:val>
          <c:extLst>
            <c:ext xmlns:c16="http://schemas.microsoft.com/office/drawing/2014/chart" uri="{C3380CC4-5D6E-409C-BE32-E72D297353CC}">
              <c16:uniqueId val="{00000002-22DF-4FAE-B8DC-1CF6A7BC5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DF-4FAE-B8DC-1CF6A7BC5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DF-4FAE-B8DC-1CF6A7BC5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DF-4FAE-B8DC-1CF6A7BC5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432</c:v>
                </c:pt>
                <c:pt idx="3">
                  <c:v>461</c:v>
                </c:pt>
                <c:pt idx="6">
                  <c:v>408</c:v>
                </c:pt>
                <c:pt idx="9">
                  <c:v>404</c:v>
                </c:pt>
                <c:pt idx="12">
                  <c:v>366</c:v>
                </c:pt>
              </c:numCache>
            </c:numRef>
          </c:val>
          <c:extLst>
            <c:ext xmlns:c16="http://schemas.microsoft.com/office/drawing/2014/chart" uri="{C3380CC4-5D6E-409C-BE32-E72D297353CC}">
              <c16:uniqueId val="{00000006-22DF-4FAE-B8DC-1CF6A7BC5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481</c:v>
                </c:pt>
                <c:pt idx="6">
                  <c:v>455</c:v>
                </c:pt>
                <c:pt idx="9">
                  <c:v>402</c:v>
                </c:pt>
                <c:pt idx="12">
                  <c:v>346</c:v>
                </c:pt>
              </c:numCache>
            </c:numRef>
          </c:val>
          <c:extLst>
            <c:ext xmlns:c16="http://schemas.microsoft.com/office/drawing/2014/chart" uri="{C3380CC4-5D6E-409C-BE32-E72D297353CC}">
              <c16:uniqueId val="{00000007-22DF-4FAE-B8DC-1CF6A7BC5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968</c:v>
                </c:pt>
                <c:pt idx="3">
                  <c:v>916</c:v>
                </c:pt>
                <c:pt idx="6">
                  <c:v>744</c:v>
                </c:pt>
                <c:pt idx="9">
                  <c:v>787</c:v>
                </c:pt>
                <c:pt idx="12">
                  <c:v>1039</c:v>
                </c:pt>
              </c:numCache>
            </c:numRef>
          </c:val>
          <c:extLst>
            <c:ext xmlns:c16="http://schemas.microsoft.com/office/drawing/2014/chart" uri="{C3380CC4-5D6E-409C-BE32-E72D297353CC}">
              <c16:uniqueId val="{00000008-22DF-4FAE-B8DC-1CF6A7BC5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DF-4FAE-B8DC-1CF6A7BC5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4594</c:v>
                </c:pt>
                <c:pt idx="3">
                  <c:v>4550</c:v>
                </c:pt>
                <c:pt idx="6">
                  <c:v>4671</c:v>
                </c:pt>
                <c:pt idx="9">
                  <c:v>4702</c:v>
                </c:pt>
                <c:pt idx="12">
                  <c:v>4479</c:v>
                </c:pt>
              </c:numCache>
            </c:numRef>
          </c:val>
          <c:extLst>
            <c:ext xmlns:c16="http://schemas.microsoft.com/office/drawing/2014/chart" uri="{C3380CC4-5D6E-409C-BE32-E72D297353CC}">
              <c16:uniqueId val="{0000000A-22DF-4FAE-B8DC-1CF6A7BC5B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DF-4FAE-B8DC-1CF6A7BC5B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1498</c:v>
                </c:pt>
                <c:pt idx="1">
                  <c:v>1642</c:v>
                </c:pt>
                <c:pt idx="2">
                  <c:v>1574</c:v>
                </c:pt>
              </c:numCache>
            </c:numRef>
          </c:val>
          <c:extLst>
            <c:ext xmlns:c16="http://schemas.microsoft.com/office/drawing/2014/chart" uri="{C3380CC4-5D6E-409C-BE32-E72D297353CC}">
              <c16:uniqueId val="{00000000-2CF0-4202-9782-851E54BC6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1525</c:v>
                </c:pt>
                <c:pt idx="1">
                  <c:v>1523</c:v>
                </c:pt>
                <c:pt idx="2">
                  <c:v>1521</c:v>
                </c:pt>
              </c:numCache>
            </c:numRef>
          </c:val>
          <c:extLst>
            <c:ext xmlns:c16="http://schemas.microsoft.com/office/drawing/2014/chart" uri="{C3380CC4-5D6E-409C-BE32-E72D297353CC}">
              <c16:uniqueId val="{00000001-2CF0-4202-9782-851E54BC6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4172</c:v>
                </c:pt>
                <c:pt idx="1">
                  <c:v>4022</c:v>
                </c:pt>
                <c:pt idx="2">
                  <c:v>3987</c:v>
                </c:pt>
              </c:numCache>
            </c:numRef>
          </c:val>
          <c:extLst>
            <c:ext xmlns:c16="http://schemas.microsoft.com/office/drawing/2014/chart" uri="{C3380CC4-5D6E-409C-BE32-E72D297353CC}">
              <c16:uniqueId val="{00000002-2CF0-4202-9782-851E54BC6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町税は令和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％増加したものの、財政力指数は前年度同様</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となった。当町の財政は依然として地方交付税に依存しており、財政力指数は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平均を下回っている。物件費、補助費等の削減と行財政改革プランに沿った施策の重点化に努めるとともに、町税の徴収強化、使用料の見直しなどの歳入確保策を検討しながら、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％上昇した要因は、歳出経常一般財源等が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52,658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千円増加したことが大きい。歳出経常一般財源では主に、人件費（</a:t>
          </a:r>
          <a:r>
            <a:rPr kumimoji="1" lang="en-US" altLang="ja-JP" sz="1300">
              <a:solidFill>
                <a:schemeClr val="tx1"/>
              </a:solidFill>
              <a:latin typeface="ＭＳ Ｐゴシック" panose="020B0600070205080204" pitchFamily="50" charset="-128"/>
              <a:ea typeface="ＭＳ Ｐゴシック" panose="020B0600070205080204" pitchFamily="50" charset="-128"/>
            </a:rPr>
            <a:t>49,422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千円）や補助費等（</a:t>
          </a:r>
          <a:r>
            <a:rPr kumimoji="1" lang="en-US" altLang="ja-JP" sz="1300">
              <a:solidFill>
                <a:schemeClr val="tx1"/>
              </a:solidFill>
              <a:latin typeface="ＭＳ Ｐゴシック" panose="020B0600070205080204" pitchFamily="50" charset="-128"/>
              <a:ea typeface="ＭＳ Ｐゴシック" panose="020B0600070205080204" pitchFamily="50" charset="-128"/>
            </a:rPr>
            <a:t>48,440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事務事業の見直しや給与の適正化による人件費の削減など財政改革への取組みにより、義務的経費の削減を図りながら経常収支比率の削減に努める。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29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24892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5878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5102</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万円増加したことにより、人口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人当たり人件費・物件費については減少した。今回も類似団体平均を下回っている。今後においても、定員管理計画に沿った職員数の管理や行政評価による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54319</xdr:rowOff>
    </xdr:from>
    <xdr:to>
      <xdr:col>23</xdr:col>
      <xdr:colOff>133350</xdr:colOff>
      <xdr:row>81</xdr:row>
      <xdr:rowOff>68783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1769"/>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54319</xdr:rowOff>
    </xdr:from>
    <xdr:to>
      <xdr:col>19</xdr:col>
      <xdr:colOff>133350</xdr:colOff>
      <xdr:row>81</xdr:row>
      <xdr:rowOff>59345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41769"/>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59345</xdr:rowOff>
    </xdr:from>
    <xdr:to>
      <xdr:col>15</xdr:col>
      <xdr:colOff>82550</xdr:colOff>
      <xdr:row>81</xdr:row>
      <xdr:rowOff>99095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6795"/>
          <a:ext cx="889000" cy="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112542</xdr:rowOff>
    </xdr:from>
    <xdr:to>
      <xdr:col>11</xdr:col>
      <xdr:colOff>31750</xdr:colOff>
      <xdr:row>81</xdr:row>
      <xdr:rowOff>99095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8542"/>
          <a:ext cx="889000" cy="1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17983</xdr:rowOff>
    </xdr:from>
    <xdr:to>
      <xdr:col>23</xdr:col>
      <xdr:colOff>184150</xdr:colOff>
      <xdr:row>81</xdr:row>
      <xdr:rowOff>119583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34510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3519</xdr:rowOff>
    </xdr:from>
    <xdr:to>
      <xdr:col>19</xdr:col>
      <xdr:colOff>184150</xdr:colOff>
      <xdr:row>81</xdr:row>
      <xdr:rowOff>105119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115296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8545</xdr:rowOff>
    </xdr:from>
    <xdr:to>
      <xdr:col>15</xdr:col>
      <xdr:colOff>133350</xdr:colOff>
      <xdr:row>81</xdr:row>
      <xdr:rowOff>110145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120322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48295</xdr:rowOff>
    </xdr:from>
    <xdr:to>
      <xdr:col>11</xdr:col>
      <xdr:colOff>82550</xdr:colOff>
      <xdr:row>81</xdr:row>
      <xdr:rowOff>149895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0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61742</xdr:rowOff>
    </xdr:from>
    <xdr:to>
      <xdr:col>7</xdr:col>
      <xdr:colOff>31750</xdr:colOff>
      <xdr:row>80</xdr:row>
      <xdr:rowOff>163342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R03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R04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ポイント増加した要因としては、大卒区分の寄与率の増加及び職種区分間（一般行政職と税務職）の人事異動による増によるものである。Ｒ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ポイント減少した要因としては、採用退職者の変動による減や、大卒区分の寄与率の減少が挙げられる。今後においても適正な給与水準の維持に努める。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575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149578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18345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これまでと同様に類似団体平均を大きく下回っている。平成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年度に策定した第</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次定員適正化計画（令和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年度終期）に基づき、適正な定員管理に努めている。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22631</xdr:rowOff>
    </xdr:from>
    <xdr:to>
      <xdr:col>81</xdr:col>
      <xdr:colOff>44450</xdr:colOff>
      <xdr:row>59</xdr:row>
      <xdr:rowOff>47244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38181"/>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915</xdr:rowOff>
    </xdr:from>
    <xdr:to>
      <xdr:col>77</xdr:col>
      <xdr:colOff>44450</xdr:colOff>
      <xdr:row>59</xdr:row>
      <xdr:rowOff>22631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1646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164643</xdr:rowOff>
    </xdr:from>
    <xdr:to>
      <xdr:col>72</xdr:col>
      <xdr:colOff>203200</xdr:colOff>
      <xdr:row>59</xdr:row>
      <xdr:rowOff>915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874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142926</xdr:rowOff>
    </xdr:from>
    <xdr:to>
      <xdr:col>68</xdr:col>
      <xdr:colOff>152400</xdr:colOff>
      <xdr:row>58</xdr:row>
      <xdr:rowOff>164643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70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167894</xdr:rowOff>
    </xdr:from>
    <xdr:to>
      <xdr:col>81</xdr:col>
      <xdr:colOff>95250</xdr:colOff>
      <xdr:row>59</xdr:row>
      <xdr:rowOff>98044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89171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143281</xdr:rowOff>
    </xdr:from>
    <xdr:to>
      <xdr:col>77</xdr:col>
      <xdr:colOff>95250</xdr:colOff>
      <xdr:row>59</xdr:row>
      <xdr:rowOff>73431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83608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5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121565</xdr:rowOff>
    </xdr:from>
    <xdr:to>
      <xdr:col>73</xdr:col>
      <xdr:colOff>44450</xdr:colOff>
      <xdr:row>59</xdr:row>
      <xdr:rowOff>51715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61892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113843</xdr:rowOff>
    </xdr:from>
    <xdr:to>
      <xdr:col>68</xdr:col>
      <xdr:colOff>203200</xdr:colOff>
      <xdr:row>59</xdr:row>
      <xdr:rowOff>43993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54170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92126</xdr:rowOff>
    </xdr:from>
    <xdr:to>
      <xdr:col>64</xdr:col>
      <xdr:colOff>152400</xdr:colOff>
      <xdr:row>59</xdr:row>
      <xdr:rowOff>22276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32453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ポイント上昇したものの、これまでと同様に類似団体平均を下回っている。上昇した要因は、単年度実質公債費比率が「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）」に上昇したためで、元利償還金の額が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487,588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512,850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に増加したことによるものである。今後においても地方債発行額の抑制に努め、現行水準を維持するよう起債に頼ることのない財政運営に努める。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一般職給や会計年度任用の報酬・手当の増により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ポイント増となった。行財政改革における定員適正化計画に沿った職員数の削減に努めており、引き続き適正な職員数及び給与水準の管理に努める。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前年度に比べ支出額は減少し、経常一般財源の増加により、前年度に比べ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17</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5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0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60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18</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03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xdr:rowOff>
    </xdr:from>
    <xdr:to>
      <xdr:col>78</xdr:col>
      <xdr:colOff>120650</xdr:colOff>
      <xdr:row>17</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1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145288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19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145288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56</xdr:row>
      <xdr:rowOff>168148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ポイント増加し、依然として類似団体平均を上回っている。今後も引き続き、支出内容の検討等を実施しながら経常経費の削減に努める。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04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これまでと同様に類似団体平均を大きく下回っている。今後においても大型事業の整理・縮小・計画的な実施に努め、地方債発行額の抑制を図りながら、現行水準を上回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0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歳出経常一般財源等の増により、前年度に比べ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ポイント増加し、依然として類似団体平均を上回っている状態である。今後においては、行政ニーズの把握に努めながら経常経費の削減に図っていく。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77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246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24613"/>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0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129024</xdr:rowOff>
    </xdr:from>
    <xdr:to>
      <xdr:col>29</xdr:col>
      <xdr:colOff>127000</xdr:colOff>
      <xdr:row>19</xdr:row>
      <xdr:rowOff>5305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2749"/>
          <a:ext cx="6477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5305</xdr:rowOff>
    </xdr:from>
    <xdr:to>
      <xdr:col>26</xdr:col>
      <xdr:colOff>50800</xdr:colOff>
      <xdr:row>19</xdr:row>
      <xdr:rowOff>47244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0480"/>
          <a:ext cx="698500" cy="41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47244</xdr:rowOff>
    </xdr:from>
    <xdr:to>
      <xdr:col>22</xdr:col>
      <xdr:colOff>114300</xdr:colOff>
      <xdr:row>19</xdr:row>
      <xdr:rowOff>63941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2419"/>
          <a:ext cx="698500" cy="1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63941</xdr:rowOff>
    </xdr:from>
    <xdr:to>
      <xdr:col>18</xdr:col>
      <xdr:colOff>177800</xdr:colOff>
      <xdr:row>19</xdr:row>
      <xdr:rowOff>86925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9116"/>
          <a:ext cx="698500" cy="2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78224</xdr:rowOff>
    </xdr:from>
    <xdr:to>
      <xdr:col>29</xdr:col>
      <xdr:colOff>177800</xdr:colOff>
      <xdr:row>19</xdr:row>
      <xdr:rowOff>8374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50301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125955</xdr:rowOff>
    </xdr:from>
    <xdr:to>
      <xdr:col>26</xdr:col>
      <xdr:colOff>101600</xdr:colOff>
      <xdr:row>19</xdr:row>
      <xdr:rowOff>56105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167894</xdr:rowOff>
    </xdr:from>
    <xdr:to>
      <xdr:col>22</xdr:col>
      <xdr:colOff>165100</xdr:colOff>
      <xdr:row>19</xdr:row>
      <xdr:rowOff>98044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82821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13141</xdr:rowOff>
    </xdr:from>
    <xdr:to>
      <xdr:col>19</xdr:col>
      <xdr:colOff>38100</xdr:colOff>
      <xdr:row>19</xdr:row>
      <xdr:rowOff>114741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36125</xdr:rowOff>
    </xdr:from>
    <xdr:to>
      <xdr:col>15</xdr:col>
      <xdr:colOff>101600</xdr:colOff>
      <xdr:row>19</xdr:row>
      <xdr:rowOff>137725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74961</xdr:rowOff>
    </xdr:from>
    <xdr:to>
      <xdr:col>29</xdr:col>
      <xdr:colOff>127000</xdr:colOff>
      <xdr:row>37</xdr:row>
      <xdr:rowOff>107455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9661"/>
          <a:ext cx="6477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107455</xdr:rowOff>
    </xdr:from>
    <xdr:to>
      <xdr:col>26</xdr:col>
      <xdr:colOff>50800</xdr:colOff>
      <xdr:row>37</xdr:row>
      <xdr:rowOff>149403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2155"/>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149403</xdr:rowOff>
    </xdr:from>
    <xdr:to>
      <xdr:col>22</xdr:col>
      <xdr:colOff>114300</xdr:colOff>
      <xdr:row>37</xdr:row>
      <xdr:rowOff>205981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4103"/>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205981</xdr:rowOff>
    </xdr:from>
    <xdr:to>
      <xdr:col>18</xdr:col>
      <xdr:colOff>177800</xdr:colOff>
      <xdr:row>37</xdr:row>
      <xdr:rowOff>246100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24161</xdr:rowOff>
    </xdr:from>
    <xdr:to>
      <xdr:col>29</xdr:col>
      <xdr:colOff>177800</xdr:colOff>
      <xdr:row>37</xdr:row>
      <xdr:rowOff>125761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167688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56655</xdr:rowOff>
    </xdr:from>
    <xdr:to>
      <xdr:col>26</xdr:col>
      <xdr:colOff>101600</xdr:colOff>
      <xdr:row>37</xdr:row>
      <xdr:rowOff>158255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143032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98603</xdr:rowOff>
    </xdr:from>
    <xdr:to>
      <xdr:col>22</xdr:col>
      <xdr:colOff>165100</xdr:colOff>
      <xdr:row>37</xdr:row>
      <xdr:rowOff>200203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184980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155181</xdr:rowOff>
    </xdr:from>
    <xdr:to>
      <xdr:col>19</xdr:col>
      <xdr:colOff>38100</xdr:colOff>
      <xdr:row>37</xdr:row>
      <xdr:rowOff>256781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241558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195300</xdr:rowOff>
    </xdr:from>
    <xdr:to>
      <xdr:col>15</xdr:col>
      <xdr:colOff>101600</xdr:colOff>
      <xdr:row>37</xdr:row>
      <xdr:rowOff>296900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281677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27023</xdr:rowOff>
    </xdr:from>
    <xdr:to>
      <xdr:col>24</xdr:col>
      <xdr:colOff>63500</xdr:colOff>
      <xdr:row>37</xdr:row>
      <xdr:rowOff>79132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70673"/>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79132</xdr:rowOff>
    </xdr:from>
    <xdr:to>
      <xdr:col>19</xdr:col>
      <xdr:colOff>177800</xdr:colOff>
      <xdr:row>37</xdr:row>
      <xdr:rowOff>110473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2782"/>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110473</xdr:rowOff>
    </xdr:from>
    <xdr:to>
      <xdr:col>15</xdr:col>
      <xdr:colOff>50800</xdr:colOff>
      <xdr:row>37</xdr:row>
      <xdr:rowOff>136214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5412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136214</xdr:rowOff>
    </xdr:from>
    <xdr:to>
      <xdr:col>10</xdr:col>
      <xdr:colOff>114300</xdr:colOff>
      <xdr:row>38</xdr:row>
      <xdr:rowOff>46872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147673</xdr:rowOff>
    </xdr:from>
    <xdr:to>
      <xdr:col>24</xdr:col>
      <xdr:colOff>114300</xdr:colOff>
      <xdr:row>37</xdr:row>
      <xdr:rowOff>77823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126100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28332</xdr:rowOff>
    </xdr:from>
    <xdr:to>
      <xdr:col>20</xdr:col>
      <xdr:colOff>38100</xdr:colOff>
      <xdr:row>37</xdr:row>
      <xdr:rowOff>129932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121059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59673</xdr:rowOff>
    </xdr:from>
    <xdr:to>
      <xdr:col>15</xdr:col>
      <xdr:colOff>101600</xdr:colOff>
      <xdr:row>37</xdr:row>
      <xdr:rowOff>161274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152401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85414</xdr:rowOff>
    </xdr:from>
    <xdr:to>
      <xdr:col>10</xdr:col>
      <xdr:colOff>165100</xdr:colOff>
      <xdr:row>38</xdr:row>
      <xdr:rowOff>15563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167522</xdr:rowOff>
    </xdr:from>
    <xdr:to>
      <xdr:col>6</xdr:col>
      <xdr:colOff>38100</xdr:colOff>
      <xdr:row>38</xdr:row>
      <xdr:rowOff>97672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82622</xdr:rowOff>
    </xdr:from>
    <xdr:to>
      <xdr:col>24</xdr:col>
      <xdr:colOff>63500</xdr:colOff>
      <xdr:row>58</xdr:row>
      <xdr:rowOff>98461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26722"/>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47482</xdr:rowOff>
    </xdr:from>
    <xdr:to>
      <xdr:col>19</xdr:col>
      <xdr:colOff>177800</xdr:colOff>
      <xdr:row>58</xdr:row>
      <xdr:rowOff>82622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91582"/>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159424</xdr:rowOff>
    </xdr:from>
    <xdr:to>
      <xdr:col>15</xdr:col>
      <xdr:colOff>50800</xdr:colOff>
      <xdr:row>58</xdr:row>
      <xdr:rowOff>47482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32074"/>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159424</xdr:rowOff>
    </xdr:from>
    <xdr:to>
      <xdr:col>10</xdr:col>
      <xdr:colOff>114300</xdr:colOff>
      <xdr:row>58</xdr:row>
      <xdr:rowOff>96997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32074"/>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47661</xdr:rowOff>
    </xdr:from>
    <xdr:to>
      <xdr:col>24</xdr:col>
      <xdr:colOff>114300</xdr:colOff>
      <xdr:row>58</xdr:row>
      <xdr:rowOff>149261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26088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31822</xdr:rowOff>
    </xdr:from>
    <xdr:to>
      <xdr:col>20</xdr:col>
      <xdr:colOff>38100</xdr:colOff>
      <xdr:row>58</xdr:row>
      <xdr:rowOff>133422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124549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168132</xdr:rowOff>
    </xdr:from>
    <xdr:to>
      <xdr:col>15</xdr:col>
      <xdr:colOff>101600</xdr:colOff>
      <xdr:row>58</xdr:row>
      <xdr:rowOff>98282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89409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108624</xdr:rowOff>
    </xdr:from>
    <xdr:to>
      <xdr:col>10</xdr:col>
      <xdr:colOff>165100</xdr:colOff>
      <xdr:row>58</xdr:row>
      <xdr:rowOff>38774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55301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5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46197</xdr:rowOff>
    </xdr:from>
    <xdr:to>
      <xdr:col>6</xdr:col>
      <xdr:colOff>38100</xdr:colOff>
      <xdr:row>58</xdr:row>
      <xdr:rowOff>147797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138924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8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55651</xdr:rowOff>
    </xdr:from>
    <xdr:to>
      <xdr:col>24</xdr:col>
      <xdr:colOff>63500</xdr:colOff>
      <xdr:row>78</xdr:row>
      <xdr:rowOff>87751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8751"/>
          <a:ext cx="8382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87751</xdr:rowOff>
    </xdr:from>
    <xdr:to>
      <xdr:col>19</xdr:col>
      <xdr:colOff>177800</xdr:colOff>
      <xdr:row>78</xdr:row>
      <xdr:rowOff>118726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085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118726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458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101485</xdr:rowOff>
    </xdr:from>
    <xdr:to>
      <xdr:col>10</xdr:col>
      <xdr:colOff>114300</xdr:colOff>
      <xdr:row>78</xdr:row>
      <xdr:rowOff>126479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45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4851</xdr:rowOff>
    </xdr:from>
    <xdr:to>
      <xdr:col>24</xdr:col>
      <xdr:colOff>114300</xdr:colOff>
      <xdr:row>78</xdr:row>
      <xdr:rowOff>106451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36951</xdr:rowOff>
    </xdr:from>
    <xdr:to>
      <xdr:col>20</xdr:col>
      <xdr:colOff>38100</xdr:colOff>
      <xdr:row>78</xdr:row>
      <xdr:rowOff>138551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67926</xdr:rowOff>
    </xdr:from>
    <xdr:to>
      <xdr:col>15</xdr:col>
      <xdr:colOff>101600</xdr:colOff>
      <xdr:row>78</xdr:row>
      <xdr:rowOff>169526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75679</xdr:rowOff>
    </xdr:from>
    <xdr:to>
      <xdr:col>6</xdr:col>
      <xdr:colOff>38100</xdr:colOff>
      <xdr:row>79</xdr:row>
      <xdr:rowOff>5829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143033</xdr:rowOff>
    </xdr:from>
    <xdr:to>
      <xdr:col>24</xdr:col>
      <xdr:colOff>63500</xdr:colOff>
      <xdr:row>95</xdr:row>
      <xdr:rowOff>41078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87883"/>
          <a:ext cx="8382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137071</xdr:rowOff>
    </xdr:from>
    <xdr:to>
      <xdr:col>19</xdr:col>
      <xdr:colOff>177800</xdr:colOff>
      <xdr:row>95</xdr:row>
      <xdr:rowOff>41078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53371"/>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137071</xdr:rowOff>
    </xdr:from>
    <xdr:to>
      <xdr:col>15</xdr:col>
      <xdr:colOff>50800</xdr:colOff>
      <xdr:row>95</xdr:row>
      <xdr:rowOff>150092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371"/>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150092</xdr:rowOff>
    </xdr:from>
    <xdr:to>
      <xdr:col>10</xdr:col>
      <xdr:colOff>114300</xdr:colOff>
      <xdr:row>96</xdr:row>
      <xdr:rowOff>9141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7842"/>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92233</xdr:rowOff>
    </xdr:from>
    <xdr:to>
      <xdr:col>24</xdr:col>
      <xdr:colOff>114300</xdr:colOff>
      <xdr:row>94</xdr:row>
      <xdr:rowOff>22383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115110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161728</xdr:rowOff>
    </xdr:from>
    <xdr:to>
      <xdr:col>20</xdr:col>
      <xdr:colOff>38100</xdr:colOff>
      <xdr:row>95</xdr:row>
      <xdr:rowOff>91878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108405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86271</xdr:rowOff>
    </xdr:from>
    <xdr:to>
      <xdr:col>15</xdr:col>
      <xdr:colOff>101600</xdr:colOff>
      <xdr:row>95</xdr:row>
      <xdr:rowOff>16421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32948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99292</xdr:rowOff>
    </xdr:from>
    <xdr:to>
      <xdr:col>10</xdr:col>
      <xdr:colOff>165100</xdr:colOff>
      <xdr:row>96</xdr:row>
      <xdr:rowOff>29442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45969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129791</xdr:rowOff>
    </xdr:from>
    <xdr:to>
      <xdr:col>6</xdr:col>
      <xdr:colOff>38100</xdr:colOff>
      <xdr:row>96</xdr:row>
      <xdr:rowOff>59941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76468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127984</xdr:rowOff>
    </xdr:from>
    <xdr:to>
      <xdr:col>55</xdr:col>
      <xdr:colOff>0</xdr:colOff>
      <xdr:row>36</xdr:row>
      <xdr:rowOff>144581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0184"/>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127984</xdr:rowOff>
    </xdr:from>
    <xdr:to>
      <xdr:col>50</xdr:col>
      <xdr:colOff>114300</xdr:colOff>
      <xdr:row>36</xdr:row>
      <xdr:rowOff>158777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0184"/>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68322</xdr:rowOff>
    </xdr:from>
    <xdr:to>
      <xdr:col>45</xdr:col>
      <xdr:colOff>177800</xdr:colOff>
      <xdr:row>36</xdr:row>
      <xdr:rowOff>158777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69072"/>
          <a:ext cx="889000" cy="2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68322</xdr:rowOff>
    </xdr:from>
    <xdr:to>
      <xdr:col>41</xdr:col>
      <xdr:colOff>50800</xdr:colOff>
      <xdr:row>37</xdr:row>
      <xdr:rowOff>19566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69072"/>
          <a:ext cx="889000" cy="2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93781</xdr:rowOff>
    </xdr:from>
    <xdr:to>
      <xdr:col>55</xdr:col>
      <xdr:colOff>50800</xdr:colOff>
      <xdr:row>37</xdr:row>
      <xdr:rowOff>23931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72208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77184</xdr:rowOff>
    </xdr:from>
    <xdr:to>
      <xdr:col>50</xdr:col>
      <xdr:colOff>165100</xdr:colOff>
      <xdr:row>37</xdr:row>
      <xdr:rowOff>7334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169911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107977</xdr:rowOff>
    </xdr:from>
    <xdr:to>
      <xdr:col>46</xdr:col>
      <xdr:colOff>38100</xdr:colOff>
      <xdr:row>37</xdr:row>
      <xdr:rowOff>38127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29254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17522</xdr:rowOff>
    </xdr:from>
    <xdr:to>
      <xdr:col>41</xdr:col>
      <xdr:colOff>101600</xdr:colOff>
      <xdr:row>35</xdr:row>
      <xdr:rowOff>119122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110249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140216</xdr:rowOff>
    </xdr:from>
    <xdr:to>
      <xdr:col>36</xdr:col>
      <xdr:colOff>165100</xdr:colOff>
      <xdr:row>37</xdr:row>
      <xdr:rowOff>70366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61493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64922</xdr:rowOff>
    </xdr:from>
    <xdr:to>
      <xdr:col>55</xdr:col>
      <xdr:colOff>0</xdr:colOff>
      <xdr:row>58</xdr:row>
      <xdr:rowOff>61533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37572"/>
          <a:ext cx="838200" cy="1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64922</xdr:rowOff>
    </xdr:from>
    <xdr:to>
      <xdr:col>50</xdr:col>
      <xdr:colOff>114300</xdr:colOff>
      <xdr:row>57</xdr:row>
      <xdr:rowOff>102770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37572"/>
          <a:ext cx="889000" cy="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97434</xdr:rowOff>
    </xdr:from>
    <xdr:to>
      <xdr:col>45</xdr:col>
      <xdr:colOff>177800</xdr:colOff>
      <xdr:row>57</xdr:row>
      <xdr:rowOff>102770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0084"/>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97434</xdr:rowOff>
    </xdr:from>
    <xdr:to>
      <xdr:col>41</xdr:col>
      <xdr:colOff>50800</xdr:colOff>
      <xdr:row>58</xdr:row>
      <xdr:rowOff>109782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0084"/>
          <a:ext cx="889000" cy="1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xdr:rowOff>
    </xdr:from>
    <xdr:to>
      <xdr:col>55</xdr:col>
      <xdr:colOff>50800</xdr:colOff>
      <xdr:row>58</xdr:row>
      <xdr:rowOff>112333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xdr:rowOff>
    </xdr:from>
    <xdr:to>
      <xdr:col>50</xdr:col>
      <xdr:colOff>165100</xdr:colOff>
      <xdr:row>57</xdr:row>
      <xdr:rowOff>115722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106849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51970</xdr:rowOff>
    </xdr:from>
    <xdr:to>
      <xdr:col>46</xdr:col>
      <xdr:colOff>38100</xdr:colOff>
      <xdr:row>57</xdr:row>
      <xdr:rowOff>153570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144697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1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46634</xdr:rowOff>
    </xdr:from>
    <xdr:to>
      <xdr:col>41</xdr:col>
      <xdr:colOff>101600</xdr:colOff>
      <xdr:row>57</xdr:row>
      <xdr:rowOff>148234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58982</xdr:rowOff>
    </xdr:from>
    <xdr:to>
      <xdr:col>36</xdr:col>
      <xdr:colOff>165100</xdr:colOff>
      <xdr:row>58</xdr:row>
      <xdr:rowOff>160582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116483</xdr:rowOff>
    </xdr:from>
    <xdr:to>
      <xdr:col>55</xdr:col>
      <xdr:colOff>0</xdr:colOff>
      <xdr:row>78</xdr:row>
      <xdr:rowOff>136367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9583"/>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95808</xdr:rowOff>
    </xdr:from>
    <xdr:to>
      <xdr:col>50</xdr:col>
      <xdr:colOff>114300</xdr:colOff>
      <xdr:row>78</xdr:row>
      <xdr:rowOff>136367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8908"/>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157778</xdr:rowOff>
    </xdr:from>
    <xdr:to>
      <xdr:col>45</xdr:col>
      <xdr:colOff>177800</xdr:colOff>
      <xdr:row>78</xdr:row>
      <xdr:rowOff>95808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9428"/>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157778</xdr:rowOff>
    </xdr:from>
    <xdr:to>
      <xdr:col>41</xdr:col>
      <xdr:colOff>50800</xdr:colOff>
      <xdr:row>78</xdr:row>
      <xdr:rowOff>134159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9428"/>
          <a:ext cx="889000" cy="1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65683</xdr:rowOff>
    </xdr:from>
    <xdr:to>
      <xdr:col>55</xdr:col>
      <xdr:colOff>50800</xdr:colOff>
      <xdr:row>78</xdr:row>
      <xdr:rowOff>167283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85567</xdr:rowOff>
    </xdr:from>
    <xdr:to>
      <xdr:col>50</xdr:col>
      <xdr:colOff>165100</xdr:colOff>
      <xdr:row>79</xdr:row>
      <xdr:rowOff>15717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6844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5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45008</xdr:rowOff>
    </xdr:from>
    <xdr:to>
      <xdr:col>46</xdr:col>
      <xdr:colOff>38100</xdr:colOff>
      <xdr:row>78</xdr:row>
      <xdr:rowOff>146608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137735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106978</xdr:rowOff>
    </xdr:from>
    <xdr:to>
      <xdr:col>41</xdr:col>
      <xdr:colOff>101600</xdr:colOff>
      <xdr:row>78</xdr:row>
      <xdr:rowOff>37128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28255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83359</xdr:rowOff>
    </xdr:from>
    <xdr:to>
      <xdr:col>36</xdr:col>
      <xdr:colOff>165100</xdr:colOff>
      <xdr:row>79</xdr:row>
      <xdr:rowOff>13509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107262</xdr:rowOff>
    </xdr:from>
    <xdr:to>
      <xdr:col>55</xdr:col>
      <xdr:colOff>0</xdr:colOff>
      <xdr:row>97</xdr:row>
      <xdr:rowOff>121504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66462"/>
          <a:ext cx="838200" cy="1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107262</xdr:rowOff>
    </xdr:from>
    <xdr:to>
      <xdr:col>50</xdr:col>
      <xdr:colOff>114300</xdr:colOff>
      <xdr:row>96</xdr:row>
      <xdr:rowOff>158437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66462"/>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158437</xdr:rowOff>
    </xdr:from>
    <xdr:to>
      <xdr:col>45</xdr:col>
      <xdr:colOff>177800</xdr:colOff>
      <xdr:row>97</xdr:row>
      <xdr:rowOff>30981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7637"/>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30981</xdr:rowOff>
    </xdr:from>
    <xdr:to>
      <xdr:col>41</xdr:col>
      <xdr:colOff>50800</xdr:colOff>
      <xdr:row>97</xdr:row>
      <xdr:rowOff>162744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1631"/>
          <a:ext cx="889000" cy="1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70704</xdr:rowOff>
    </xdr:from>
    <xdr:to>
      <xdr:col>55</xdr:col>
      <xdr:colOff>50800</xdr:colOff>
      <xdr:row>98</xdr:row>
      <xdr:rowOff>854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56462</xdr:rowOff>
    </xdr:from>
    <xdr:to>
      <xdr:col>50</xdr:col>
      <xdr:colOff>165100</xdr:colOff>
      <xdr:row>96</xdr:row>
      <xdr:rowOff>158062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3139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107637</xdr:rowOff>
    </xdr:from>
    <xdr:to>
      <xdr:col>46</xdr:col>
      <xdr:colOff>38100</xdr:colOff>
      <xdr:row>97</xdr:row>
      <xdr:rowOff>37787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28914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6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151631</xdr:rowOff>
    </xdr:from>
    <xdr:to>
      <xdr:col>41</xdr:col>
      <xdr:colOff>101600</xdr:colOff>
      <xdr:row>97</xdr:row>
      <xdr:rowOff>81781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111944</xdr:rowOff>
    </xdr:from>
    <xdr:to>
      <xdr:col>36</xdr:col>
      <xdr:colOff>165100</xdr:colOff>
      <xdr:row>98</xdr:row>
      <xdr:rowOff>42094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97066</xdr:rowOff>
    </xdr:from>
    <xdr:to>
      <xdr:col>85</xdr:col>
      <xdr:colOff>127000</xdr:colOff>
      <xdr:row>39</xdr:row>
      <xdr:rowOff>31976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2166"/>
          <a:ext cx="838200" cy="1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37280</xdr:rowOff>
    </xdr:from>
    <xdr:to>
      <xdr:col>81</xdr:col>
      <xdr:colOff>50800</xdr:colOff>
      <xdr:row>38</xdr:row>
      <xdr:rowOff>97066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80930"/>
          <a:ext cx="889000" cy="2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37280</xdr:rowOff>
    </xdr:from>
    <xdr:to>
      <xdr:col>76</xdr:col>
      <xdr:colOff>114300</xdr:colOff>
      <xdr:row>38</xdr:row>
      <xdr:rowOff>119438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380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119438</xdr:rowOff>
    </xdr:from>
    <xdr:to>
      <xdr:col>71</xdr:col>
      <xdr:colOff>177800</xdr:colOff>
      <xdr:row>38</xdr:row>
      <xdr:rowOff>158742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34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152626</xdr:rowOff>
    </xdr:from>
    <xdr:to>
      <xdr:col>85</xdr:col>
      <xdr:colOff>177800</xdr:colOff>
      <xdr:row>39</xdr:row>
      <xdr:rowOff>82776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67553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46266</xdr:rowOff>
    </xdr:from>
    <xdr:to>
      <xdr:col>81</xdr:col>
      <xdr:colOff>101600</xdr:colOff>
      <xdr:row>38</xdr:row>
      <xdr:rowOff>147866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164393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157930</xdr:rowOff>
    </xdr:from>
    <xdr:to>
      <xdr:col>76</xdr:col>
      <xdr:colOff>165100</xdr:colOff>
      <xdr:row>37</xdr:row>
      <xdr:rowOff>88080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104607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68638</xdr:rowOff>
    </xdr:from>
    <xdr:to>
      <xdr:col>72</xdr:col>
      <xdr:colOff>38100</xdr:colOff>
      <xdr:row>38</xdr:row>
      <xdr:rowOff>170238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161365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107942</xdr:rowOff>
    </xdr:from>
    <xdr:to>
      <xdr:col>67</xdr:col>
      <xdr:colOff>101600</xdr:colOff>
      <xdr:row>39</xdr:row>
      <xdr:rowOff>38092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29219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138973</xdr:rowOff>
    </xdr:from>
    <xdr:to>
      <xdr:col>85</xdr:col>
      <xdr:colOff>127000</xdr:colOff>
      <xdr:row>77</xdr:row>
      <xdr:rowOff>145194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0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138973</xdr:rowOff>
    </xdr:from>
    <xdr:to>
      <xdr:col>81</xdr:col>
      <xdr:colOff>50800</xdr:colOff>
      <xdr:row>77</xdr:row>
      <xdr:rowOff>156541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40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156541</xdr:rowOff>
    </xdr:from>
    <xdr:to>
      <xdr:col>76</xdr:col>
      <xdr:colOff>114300</xdr:colOff>
      <xdr:row>77</xdr:row>
      <xdr:rowOff>169642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58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169642</xdr:rowOff>
    </xdr:from>
    <xdr:to>
      <xdr:col>71</xdr:col>
      <xdr:colOff>177800</xdr:colOff>
      <xdr:row>78</xdr:row>
      <xdr:rowOff>13810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71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94394</xdr:rowOff>
    </xdr:from>
    <xdr:to>
      <xdr:col>85</xdr:col>
      <xdr:colOff>177800</xdr:colOff>
      <xdr:row>78</xdr:row>
      <xdr:rowOff>24544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72821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88173</xdr:rowOff>
    </xdr:from>
    <xdr:to>
      <xdr:col>81</xdr:col>
      <xdr:colOff>101600</xdr:colOff>
      <xdr:row>78</xdr:row>
      <xdr:rowOff>18323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105741</xdr:rowOff>
    </xdr:from>
    <xdr:to>
      <xdr:col>76</xdr:col>
      <xdr:colOff>165100</xdr:colOff>
      <xdr:row>78</xdr:row>
      <xdr:rowOff>35891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27018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118842</xdr:rowOff>
    </xdr:from>
    <xdr:to>
      <xdr:col>72</xdr:col>
      <xdr:colOff>38100</xdr:colOff>
      <xdr:row>78</xdr:row>
      <xdr:rowOff>48992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40119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134460</xdr:rowOff>
    </xdr:from>
    <xdr:to>
      <xdr:col>67</xdr:col>
      <xdr:colOff>101600</xdr:colOff>
      <xdr:row>78</xdr:row>
      <xdr:rowOff>64610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123771</xdr:rowOff>
    </xdr:from>
    <xdr:to>
      <xdr:col>85</xdr:col>
      <xdr:colOff>127000</xdr:colOff>
      <xdr:row>97</xdr:row>
      <xdr:rowOff>138678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421"/>
          <a:ext cx="8382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153732</xdr:rowOff>
    </xdr:from>
    <xdr:to>
      <xdr:col>81</xdr:col>
      <xdr:colOff>50800</xdr:colOff>
      <xdr:row>97</xdr:row>
      <xdr:rowOff>138678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12932"/>
          <a:ext cx="889000" cy="1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153732</xdr:rowOff>
    </xdr:from>
    <xdr:to>
      <xdr:col>76</xdr:col>
      <xdr:colOff>114300</xdr:colOff>
      <xdr:row>96</xdr:row>
      <xdr:rowOff>156208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129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156208</xdr:rowOff>
    </xdr:from>
    <xdr:to>
      <xdr:col>71</xdr:col>
      <xdr:colOff>177800</xdr:colOff>
      <xdr:row>97</xdr:row>
      <xdr:rowOff>12616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15408"/>
          <a:ext cx="889000" cy="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72971</xdr:rowOff>
    </xdr:from>
    <xdr:to>
      <xdr:col>85</xdr:col>
      <xdr:colOff>177800</xdr:colOff>
      <xdr:row>98</xdr:row>
      <xdr:rowOff>3121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87878</xdr:rowOff>
    </xdr:from>
    <xdr:to>
      <xdr:col>81</xdr:col>
      <xdr:colOff>101600</xdr:colOff>
      <xdr:row>98</xdr:row>
      <xdr:rowOff>18028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102932</xdr:rowOff>
    </xdr:from>
    <xdr:to>
      <xdr:col>76</xdr:col>
      <xdr:colOff>165100</xdr:colOff>
      <xdr:row>97</xdr:row>
      <xdr:rowOff>33082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49609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105408</xdr:rowOff>
    </xdr:from>
    <xdr:to>
      <xdr:col>72</xdr:col>
      <xdr:colOff>38100</xdr:colOff>
      <xdr:row>97</xdr:row>
      <xdr:rowOff>35558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52085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3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133266</xdr:rowOff>
    </xdr:from>
    <xdr:to>
      <xdr:col>67</xdr:col>
      <xdr:colOff>101600</xdr:colOff>
      <xdr:row>97</xdr:row>
      <xdr:rowOff>63416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79943</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3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93089</xdr:rowOff>
    </xdr:from>
    <xdr:to>
      <xdr:col>116</xdr:col>
      <xdr:colOff>63500</xdr:colOff>
      <xdr:row>37</xdr:row>
      <xdr:rowOff>151724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36739"/>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127607</xdr:rowOff>
    </xdr:from>
    <xdr:to>
      <xdr:col>111</xdr:col>
      <xdr:colOff>177800</xdr:colOff>
      <xdr:row>37</xdr:row>
      <xdr:rowOff>151724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471257"/>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127607</xdr:rowOff>
    </xdr:from>
    <xdr:to>
      <xdr:col>107</xdr:col>
      <xdr:colOff>50800</xdr:colOff>
      <xdr:row>37</xdr:row>
      <xdr:rowOff>145484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712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145484</xdr:rowOff>
    </xdr:from>
    <xdr:to>
      <xdr:col>102</xdr:col>
      <xdr:colOff>114300</xdr:colOff>
      <xdr:row>38</xdr:row>
      <xdr:rowOff>16256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89134"/>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42289</xdr:rowOff>
    </xdr:from>
    <xdr:to>
      <xdr:col>116</xdr:col>
      <xdr:colOff>114300</xdr:colOff>
      <xdr:row>37</xdr:row>
      <xdr:rowOff>143889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65166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100924</xdr:rowOff>
    </xdr:from>
    <xdr:to>
      <xdr:col>112</xdr:col>
      <xdr:colOff>38100</xdr:colOff>
      <xdr:row>38</xdr:row>
      <xdr:rowOff>31074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47601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76807</xdr:rowOff>
    </xdr:from>
    <xdr:to>
      <xdr:col>107</xdr:col>
      <xdr:colOff>101600</xdr:colOff>
      <xdr:row>38</xdr:row>
      <xdr:rowOff>6957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94684</xdr:rowOff>
    </xdr:from>
    <xdr:to>
      <xdr:col>102</xdr:col>
      <xdr:colOff>165100</xdr:colOff>
      <xdr:row>38</xdr:row>
      <xdr:rowOff>24834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41361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136906</xdr:rowOff>
    </xdr:from>
    <xdr:to>
      <xdr:col>98</xdr:col>
      <xdr:colOff>38100</xdr:colOff>
      <xdr:row>38</xdr:row>
      <xdr:rowOff>67056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83583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97848</xdr:rowOff>
    </xdr:from>
    <xdr:to>
      <xdr:col>116</xdr:col>
      <xdr:colOff>63500</xdr:colOff>
      <xdr:row>58</xdr:row>
      <xdr:rowOff>100533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1948"/>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100533</xdr:rowOff>
    </xdr:from>
    <xdr:to>
      <xdr:col>111</xdr:col>
      <xdr:colOff>177800</xdr:colOff>
      <xdr:row>58</xdr:row>
      <xdr:rowOff>102686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4463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102686</xdr:rowOff>
    </xdr:from>
    <xdr:to>
      <xdr:col>107</xdr:col>
      <xdr:colOff>50800</xdr:colOff>
      <xdr:row>58</xdr:row>
      <xdr:rowOff>104267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467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106591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4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47048</xdr:rowOff>
    </xdr:from>
    <xdr:to>
      <xdr:col>116</xdr:col>
      <xdr:colOff>114300</xdr:colOff>
      <xdr:row>58</xdr:row>
      <xdr:rowOff>148648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49733</xdr:rowOff>
    </xdr:from>
    <xdr:to>
      <xdr:col>112</xdr:col>
      <xdr:colOff>38100</xdr:colOff>
      <xdr:row>58</xdr:row>
      <xdr:rowOff>151333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8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51886</xdr:rowOff>
    </xdr:from>
    <xdr:to>
      <xdr:col>107</xdr:col>
      <xdr:colOff>101600</xdr:colOff>
      <xdr:row>58</xdr:row>
      <xdr:rowOff>153486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170013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53467</xdr:rowOff>
    </xdr:from>
    <xdr:to>
      <xdr:col>102</xdr:col>
      <xdr:colOff>165100</xdr:colOff>
      <xdr:row>58</xdr:row>
      <xdr:rowOff>155067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55791</xdr:rowOff>
    </xdr:from>
    <xdr:to>
      <xdr:col>98</xdr:col>
      <xdr:colOff>38100</xdr:colOff>
      <xdr:row>58</xdr:row>
      <xdr:rowOff>157391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2468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23991</xdr:rowOff>
    </xdr:from>
    <xdr:to>
      <xdr:col>116</xdr:col>
      <xdr:colOff>63500</xdr:colOff>
      <xdr:row>76</xdr:row>
      <xdr:rowOff>41433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54191"/>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23991</xdr:rowOff>
    </xdr:from>
    <xdr:to>
      <xdr:col>111</xdr:col>
      <xdr:colOff>177800</xdr:colOff>
      <xdr:row>76</xdr:row>
      <xdr:rowOff>47323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4191"/>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47323</xdr:rowOff>
    </xdr:from>
    <xdr:to>
      <xdr:col>107</xdr:col>
      <xdr:colOff>50800</xdr:colOff>
      <xdr:row>76</xdr:row>
      <xdr:rowOff>61678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7523"/>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61678</xdr:rowOff>
    </xdr:from>
    <xdr:to>
      <xdr:col>102</xdr:col>
      <xdr:colOff>114300</xdr:colOff>
      <xdr:row>76</xdr:row>
      <xdr:rowOff>75136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91878"/>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162083</xdr:rowOff>
    </xdr:from>
    <xdr:to>
      <xdr:col>116</xdr:col>
      <xdr:colOff>114300</xdr:colOff>
      <xdr:row>76</xdr:row>
      <xdr:rowOff>92233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140510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144640</xdr:rowOff>
    </xdr:from>
    <xdr:to>
      <xdr:col>112</xdr:col>
      <xdr:colOff>38100</xdr:colOff>
      <xdr:row>76</xdr:row>
      <xdr:rowOff>74789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3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65918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167973</xdr:rowOff>
    </xdr:from>
    <xdr:to>
      <xdr:col>107</xdr:col>
      <xdr:colOff>101600</xdr:colOff>
      <xdr:row>76</xdr:row>
      <xdr:rowOff>98123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10878</xdr:rowOff>
    </xdr:from>
    <xdr:to>
      <xdr:col>102</xdr:col>
      <xdr:colOff>165100</xdr:colOff>
      <xdr:row>76</xdr:row>
      <xdr:rowOff>112478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24336</xdr:rowOff>
    </xdr:from>
    <xdr:to>
      <xdr:col>98</xdr:col>
      <xdr:colOff>38100</xdr:colOff>
      <xdr:row>76</xdr:row>
      <xdr:rowOff>125936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872,617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129,716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9,118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円増加した。これは、会計年度任用職員及び一般職員の人件費増となったことが大きな要因である。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137,650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災害復旧事業費は、令和２年７月豪雨による災害復旧工事や令和３年８月豪雨による災害復旧工事に伴う減となっている。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年度の積立額が令和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6,521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千円増加しており、類似団体平均を上回っている。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投資及び出資金については、町立太良病院事業会計繰出金（資本勘定）や簡易水道事業会計繰出金</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資本勘定</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の増加により、住民一人当たりのコストも増加しており、依然として類似団体平均を上回っている。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85725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889"/>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37</xdr:row>
      <xdr:rowOff>381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792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xdr:rowOff>
    </xdr:from>
    <xdr:to>
      <xdr:col>15</xdr:col>
      <xdr:colOff>50800</xdr:colOff>
      <xdr:row>37</xdr:row>
      <xdr:rowOff>381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4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xdr:rowOff>
    </xdr:from>
    <xdr:to>
      <xdr:col>10</xdr:col>
      <xdr:colOff>114300</xdr:colOff>
      <xdr:row>37</xdr:row>
      <xdr:rowOff>59563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4031"/>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127652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121031</xdr:rowOff>
    </xdr:from>
    <xdr:to>
      <xdr:col>15</xdr:col>
      <xdr:colOff>101600</xdr:colOff>
      <xdr:row>37</xdr:row>
      <xdr:rowOff>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121031</xdr:rowOff>
    </xdr:from>
    <xdr:to>
      <xdr:col>10</xdr:col>
      <xdr:colOff>165100</xdr:colOff>
      <xdr:row>37</xdr:row>
      <xdr:rowOff>51181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42308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8763</xdr:rowOff>
    </xdr:from>
    <xdr:to>
      <xdr:col>6</xdr:col>
      <xdr:colOff>38100</xdr:colOff>
      <xdr:row>37</xdr:row>
      <xdr:rowOff>110363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101490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105080</xdr:rowOff>
    </xdr:from>
    <xdr:to>
      <xdr:col>24</xdr:col>
      <xdr:colOff>63500</xdr:colOff>
      <xdr:row>57</xdr:row>
      <xdr:rowOff>114980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7730"/>
          <a:ext cx="8382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3975</xdr:rowOff>
    </xdr:from>
    <xdr:to>
      <xdr:col>19</xdr:col>
      <xdr:colOff>177800</xdr:colOff>
      <xdr:row>57</xdr:row>
      <xdr:rowOff>114980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625"/>
          <a:ext cx="8890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143495</xdr:rowOff>
    </xdr:from>
    <xdr:to>
      <xdr:col>15</xdr:col>
      <xdr:colOff>50800</xdr:colOff>
      <xdr:row>57</xdr:row>
      <xdr:rowOff>3975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73245"/>
          <a:ext cx="889000" cy="2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143495</xdr:rowOff>
    </xdr:from>
    <xdr:to>
      <xdr:col>10</xdr:col>
      <xdr:colOff>114300</xdr:colOff>
      <xdr:row>57</xdr:row>
      <xdr:rowOff>5822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73245"/>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54280</xdr:rowOff>
    </xdr:from>
    <xdr:to>
      <xdr:col>24</xdr:col>
      <xdr:colOff>114300</xdr:colOff>
      <xdr:row>57</xdr:row>
      <xdr:rowOff>155880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64180</xdr:rowOff>
    </xdr:from>
    <xdr:to>
      <xdr:col>20</xdr:col>
      <xdr:colOff>38100</xdr:colOff>
      <xdr:row>57</xdr:row>
      <xdr:rowOff>165780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156907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124625</xdr:rowOff>
    </xdr:from>
    <xdr:to>
      <xdr:col>15</xdr:col>
      <xdr:colOff>101600</xdr:colOff>
      <xdr:row>57</xdr:row>
      <xdr:rowOff>54775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45902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92695</xdr:rowOff>
    </xdr:from>
    <xdr:to>
      <xdr:col>10</xdr:col>
      <xdr:colOff>165100</xdr:colOff>
      <xdr:row>56</xdr:row>
      <xdr:rowOff>22845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39372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126472</xdr:rowOff>
    </xdr:from>
    <xdr:to>
      <xdr:col>6</xdr:col>
      <xdr:colOff>38100</xdr:colOff>
      <xdr:row>57</xdr:row>
      <xdr:rowOff>56622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73149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53134</xdr:rowOff>
    </xdr:from>
    <xdr:to>
      <xdr:col>24</xdr:col>
      <xdr:colOff>63500</xdr:colOff>
      <xdr:row>75</xdr:row>
      <xdr:rowOff>66827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1884"/>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66827</xdr:rowOff>
    </xdr:from>
    <xdr:to>
      <xdr:col>19</xdr:col>
      <xdr:colOff>177800</xdr:colOff>
      <xdr:row>75</xdr:row>
      <xdr:rowOff>136728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5577"/>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136728</xdr:rowOff>
    </xdr:from>
    <xdr:to>
      <xdr:col>15</xdr:col>
      <xdr:colOff>50800</xdr:colOff>
      <xdr:row>76</xdr:row>
      <xdr:rowOff>68070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5478"/>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68070</xdr:rowOff>
    </xdr:from>
    <xdr:to>
      <xdr:col>10</xdr:col>
      <xdr:colOff>114300</xdr:colOff>
      <xdr:row>76</xdr:row>
      <xdr:rowOff>92306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8270"/>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2334</xdr:rowOff>
    </xdr:from>
    <xdr:to>
      <xdr:col>24</xdr:col>
      <xdr:colOff>114300</xdr:colOff>
      <xdr:row>75</xdr:row>
      <xdr:rowOff>103934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16027</xdr:rowOff>
    </xdr:from>
    <xdr:to>
      <xdr:col>20</xdr:col>
      <xdr:colOff>38100</xdr:colOff>
      <xdr:row>75</xdr:row>
      <xdr:rowOff>117627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134154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85928</xdr:rowOff>
    </xdr:from>
    <xdr:to>
      <xdr:col>15</xdr:col>
      <xdr:colOff>101600</xdr:colOff>
      <xdr:row>76</xdr:row>
      <xdr:rowOff>16078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17270</xdr:rowOff>
    </xdr:from>
    <xdr:to>
      <xdr:col>10</xdr:col>
      <xdr:colOff>165100</xdr:colOff>
      <xdr:row>76</xdr:row>
      <xdr:rowOff>118870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41506</xdr:rowOff>
    </xdr:from>
    <xdr:to>
      <xdr:col>6</xdr:col>
      <xdr:colOff>38100</xdr:colOff>
      <xdr:row>76</xdr:row>
      <xdr:rowOff>143106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158068</xdr:rowOff>
    </xdr:from>
    <xdr:to>
      <xdr:col>24</xdr:col>
      <xdr:colOff>63500</xdr:colOff>
      <xdr:row>97</xdr:row>
      <xdr:rowOff>20310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7268"/>
          <a:ext cx="8382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20310</xdr:rowOff>
    </xdr:from>
    <xdr:to>
      <xdr:col>19</xdr:col>
      <xdr:colOff>177800</xdr:colOff>
      <xdr:row>97</xdr:row>
      <xdr:rowOff>25217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0960"/>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25217</xdr:rowOff>
    </xdr:from>
    <xdr:to>
      <xdr:col>15</xdr:col>
      <xdr:colOff>50800</xdr:colOff>
      <xdr:row>97</xdr:row>
      <xdr:rowOff>83739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5867"/>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83739</xdr:rowOff>
    </xdr:from>
    <xdr:to>
      <xdr:col>10</xdr:col>
      <xdr:colOff>114300</xdr:colOff>
      <xdr:row>97</xdr:row>
      <xdr:rowOff>119134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4389"/>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107268</xdr:rowOff>
    </xdr:from>
    <xdr:to>
      <xdr:col>24</xdr:col>
      <xdr:colOff>114300</xdr:colOff>
      <xdr:row>97</xdr:row>
      <xdr:rowOff>37418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85695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140960</xdr:rowOff>
    </xdr:from>
    <xdr:to>
      <xdr:col>20</xdr:col>
      <xdr:colOff>38100</xdr:colOff>
      <xdr:row>97</xdr:row>
      <xdr:rowOff>71110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145867</xdr:rowOff>
    </xdr:from>
    <xdr:to>
      <xdr:col>15</xdr:col>
      <xdr:colOff>101600</xdr:colOff>
      <xdr:row>97</xdr:row>
      <xdr:rowOff>76017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32939</xdr:rowOff>
    </xdr:from>
    <xdr:to>
      <xdr:col>10</xdr:col>
      <xdr:colOff>165100</xdr:colOff>
      <xdr:row>97</xdr:row>
      <xdr:rowOff>134539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68334</xdr:rowOff>
    </xdr:from>
    <xdr:to>
      <xdr:col>6</xdr:col>
      <xdr:colOff>38100</xdr:colOff>
      <xdr:row>97</xdr:row>
      <xdr:rowOff>169934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09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43117</xdr:rowOff>
    </xdr:from>
    <xdr:to>
      <xdr:col>50</xdr:col>
      <xdr:colOff>114300</xdr:colOff>
      <xdr:row>39</xdr:row>
      <xdr:rowOff>43497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43497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43117</xdr:rowOff>
    </xdr:from>
    <xdr:to>
      <xdr:col>41</xdr:col>
      <xdr:colOff>50800</xdr:colOff>
      <xdr:row>39</xdr:row>
      <xdr:rowOff>43117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163767</xdr:rowOff>
    </xdr:from>
    <xdr:to>
      <xdr:col>50</xdr:col>
      <xdr:colOff>165100</xdr:colOff>
      <xdr:row>39</xdr:row>
      <xdr:rowOff>93917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85044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164147</xdr:rowOff>
    </xdr:from>
    <xdr:to>
      <xdr:col>46</xdr:col>
      <xdr:colOff>38100</xdr:colOff>
      <xdr:row>39</xdr:row>
      <xdr:rowOff>94297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85424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163767</xdr:rowOff>
    </xdr:from>
    <xdr:to>
      <xdr:col>41</xdr:col>
      <xdr:colOff>101600</xdr:colOff>
      <xdr:row>39</xdr:row>
      <xdr:rowOff>93917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85044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163767</xdr:rowOff>
    </xdr:from>
    <xdr:to>
      <xdr:col>36</xdr:col>
      <xdr:colOff>165100</xdr:colOff>
      <xdr:row>39</xdr:row>
      <xdr:rowOff>93917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85044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137121</xdr:rowOff>
    </xdr:from>
    <xdr:to>
      <xdr:col>55</xdr:col>
      <xdr:colOff>0</xdr:colOff>
      <xdr:row>57</xdr:row>
      <xdr:rowOff>7560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38321"/>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60664</xdr:rowOff>
    </xdr:from>
    <xdr:to>
      <xdr:col>50</xdr:col>
      <xdr:colOff>114300</xdr:colOff>
      <xdr:row>56</xdr:row>
      <xdr:rowOff>137121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1864"/>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60664</xdr:rowOff>
    </xdr:from>
    <xdr:to>
      <xdr:col>45</xdr:col>
      <xdr:colOff>177800</xdr:colOff>
      <xdr:row>56</xdr:row>
      <xdr:rowOff>106635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61864"/>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106635</xdr:rowOff>
    </xdr:from>
    <xdr:to>
      <xdr:col>41</xdr:col>
      <xdr:colOff>50800</xdr:colOff>
      <xdr:row>57</xdr:row>
      <xdr:rowOff>22186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07835"/>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128210</xdr:rowOff>
    </xdr:from>
    <xdr:to>
      <xdr:col>55</xdr:col>
      <xdr:colOff>50800</xdr:colOff>
      <xdr:row>57</xdr:row>
      <xdr:rowOff>58360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106637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86321</xdr:rowOff>
    </xdr:from>
    <xdr:to>
      <xdr:col>50</xdr:col>
      <xdr:colOff>165100</xdr:colOff>
      <xdr:row>57</xdr:row>
      <xdr:rowOff>16471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9864</xdr:rowOff>
    </xdr:from>
    <xdr:to>
      <xdr:col>46</xdr:col>
      <xdr:colOff>38100</xdr:colOff>
      <xdr:row>56</xdr:row>
      <xdr:rowOff>111464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102591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55835</xdr:rowOff>
    </xdr:from>
    <xdr:to>
      <xdr:col>41</xdr:col>
      <xdr:colOff>101600</xdr:colOff>
      <xdr:row>56</xdr:row>
      <xdr:rowOff>157435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142836</xdr:rowOff>
    </xdr:from>
    <xdr:to>
      <xdr:col>36</xdr:col>
      <xdr:colOff>165100</xdr:colOff>
      <xdr:row>57</xdr:row>
      <xdr:rowOff>72986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128366</xdr:rowOff>
    </xdr:from>
    <xdr:to>
      <xdr:col>55</xdr:col>
      <xdr:colOff>0</xdr:colOff>
      <xdr:row>77</xdr:row>
      <xdr:rowOff>163232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0016"/>
          <a:ext cx="8382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118678</xdr:rowOff>
    </xdr:from>
    <xdr:to>
      <xdr:col>50</xdr:col>
      <xdr:colOff>114300</xdr:colOff>
      <xdr:row>77</xdr:row>
      <xdr:rowOff>128366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2032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93481</xdr:rowOff>
    </xdr:from>
    <xdr:to>
      <xdr:col>45</xdr:col>
      <xdr:colOff>177800</xdr:colOff>
      <xdr:row>77</xdr:row>
      <xdr:rowOff>118678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95131"/>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93481</xdr:rowOff>
    </xdr:from>
    <xdr:to>
      <xdr:col>41</xdr:col>
      <xdr:colOff>50800</xdr:colOff>
      <xdr:row>78</xdr:row>
      <xdr:rowOff>54597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5131"/>
          <a:ext cx="889000" cy="1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112432</xdr:rowOff>
    </xdr:from>
    <xdr:to>
      <xdr:col>55</xdr:col>
      <xdr:colOff>50800</xdr:colOff>
      <xdr:row>78</xdr:row>
      <xdr:rowOff>42582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77566</xdr:rowOff>
    </xdr:from>
    <xdr:to>
      <xdr:col>50</xdr:col>
      <xdr:colOff>165100</xdr:colOff>
      <xdr:row>78</xdr:row>
      <xdr:rowOff>7716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170293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67878</xdr:rowOff>
    </xdr:from>
    <xdr:to>
      <xdr:col>46</xdr:col>
      <xdr:colOff>38100</xdr:colOff>
      <xdr:row>77</xdr:row>
      <xdr:rowOff>169478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160605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42681</xdr:rowOff>
    </xdr:from>
    <xdr:to>
      <xdr:col>41</xdr:col>
      <xdr:colOff>101600</xdr:colOff>
      <xdr:row>77</xdr:row>
      <xdr:rowOff>144281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3797</xdr:rowOff>
    </xdr:from>
    <xdr:to>
      <xdr:col>36</xdr:col>
      <xdr:colOff>165100</xdr:colOff>
      <xdr:row>78</xdr:row>
      <xdr:rowOff>105397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69565</xdr:rowOff>
    </xdr:from>
    <xdr:to>
      <xdr:col>55</xdr:col>
      <xdr:colOff>0</xdr:colOff>
      <xdr:row>97</xdr:row>
      <xdr:rowOff>100509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0215"/>
          <a:ext cx="8382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69565</xdr:rowOff>
    </xdr:from>
    <xdr:to>
      <xdr:col>50</xdr:col>
      <xdr:colOff>114300</xdr:colOff>
      <xdr:row>97</xdr:row>
      <xdr:rowOff>97189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021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114001</xdr:rowOff>
    </xdr:from>
    <xdr:to>
      <xdr:col>45</xdr:col>
      <xdr:colOff>177800</xdr:colOff>
      <xdr:row>97</xdr:row>
      <xdr:rowOff>97189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73201"/>
          <a:ext cx="889000" cy="1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114001</xdr:rowOff>
    </xdr:from>
    <xdr:to>
      <xdr:col>41</xdr:col>
      <xdr:colOff>50800</xdr:colOff>
      <xdr:row>97</xdr:row>
      <xdr:rowOff>130259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73201"/>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49709</xdr:rowOff>
    </xdr:from>
    <xdr:to>
      <xdr:col>55</xdr:col>
      <xdr:colOff>50800</xdr:colOff>
      <xdr:row>97</xdr:row>
      <xdr:rowOff>151309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18765</xdr:rowOff>
    </xdr:from>
    <xdr:to>
      <xdr:col>50</xdr:col>
      <xdr:colOff>165100</xdr:colOff>
      <xdr:row>97</xdr:row>
      <xdr:rowOff>120365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46389</xdr:rowOff>
    </xdr:from>
    <xdr:to>
      <xdr:col>46</xdr:col>
      <xdr:colOff>38100</xdr:colOff>
      <xdr:row>97</xdr:row>
      <xdr:rowOff>147989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139116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63201</xdr:rowOff>
    </xdr:from>
    <xdr:to>
      <xdr:col>41</xdr:col>
      <xdr:colOff>101600</xdr:colOff>
      <xdr:row>96</xdr:row>
      <xdr:rowOff>164801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79459</xdr:rowOff>
    </xdr:from>
    <xdr:to>
      <xdr:col>36</xdr:col>
      <xdr:colOff>165100</xdr:colOff>
      <xdr:row>98</xdr:row>
      <xdr:rowOff>9609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101867</xdr:rowOff>
    </xdr:from>
    <xdr:to>
      <xdr:col>85</xdr:col>
      <xdr:colOff>127000</xdr:colOff>
      <xdr:row>38</xdr:row>
      <xdr:rowOff>141463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02617"/>
          <a:ext cx="838200" cy="5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101867</xdr:rowOff>
    </xdr:from>
    <xdr:to>
      <xdr:col>81</xdr:col>
      <xdr:colOff>50800</xdr:colOff>
      <xdr:row>36</xdr:row>
      <xdr:rowOff>161009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02617"/>
          <a:ext cx="8890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161009</xdr:rowOff>
    </xdr:from>
    <xdr:to>
      <xdr:col>76</xdr:col>
      <xdr:colOff>114300</xdr:colOff>
      <xdr:row>39</xdr:row>
      <xdr:rowOff>38267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33209"/>
          <a:ext cx="889000" cy="3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24339</xdr:rowOff>
    </xdr:from>
    <xdr:to>
      <xdr:col>71</xdr:col>
      <xdr:colOff>177800</xdr:colOff>
      <xdr:row>39</xdr:row>
      <xdr:rowOff>38267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10889"/>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90663</xdr:rowOff>
    </xdr:from>
    <xdr:to>
      <xdr:col>85</xdr:col>
      <xdr:colOff>177800</xdr:colOff>
      <xdr:row>39</xdr:row>
      <xdr:rowOff>20813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5590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51067</xdr:rowOff>
    </xdr:from>
    <xdr:to>
      <xdr:col>81</xdr:col>
      <xdr:colOff>101600</xdr:colOff>
      <xdr:row>35</xdr:row>
      <xdr:rowOff>152667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110209</xdr:rowOff>
    </xdr:from>
    <xdr:to>
      <xdr:col>76</xdr:col>
      <xdr:colOff>165100</xdr:colOff>
      <xdr:row>37</xdr:row>
      <xdr:rowOff>40359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31486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158917</xdr:rowOff>
    </xdr:from>
    <xdr:to>
      <xdr:col>72</xdr:col>
      <xdr:colOff>38100</xdr:colOff>
      <xdr:row>39</xdr:row>
      <xdr:rowOff>89067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80194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144989</xdr:rowOff>
    </xdr:from>
    <xdr:to>
      <xdr:col>67</xdr:col>
      <xdr:colOff>101600</xdr:colOff>
      <xdr:row>39</xdr:row>
      <xdr:rowOff>75139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66266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75364</xdr:rowOff>
    </xdr:from>
    <xdr:to>
      <xdr:col>85</xdr:col>
      <xdr:colOff>127000</xdr:colOff>
      <xdr:row>57</xdr:row>
      <xdr:rowOff>121523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8014"/>
          <a:ext cx="8382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120718</xdr:rowOff>
    </xdr:from>
    <xdr:to>
      <xdr:col>81</xdr:col>
      <xdr:colOff>50800</xdr:colOff>
      <xdr:row>57</xdr:row>
      <xdr:rowOff>121523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933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70262</xdr:rowOff>
    </xdr:from>
    <xdr:to>
      <xdr:col>76</xdr:col>
      <xdr:colOff>114300</xdr:colOff>
      <xdr:row>57</xdr:row>
      <xdr:rowOff>120718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2912"/>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70262</xdr:rowOff>
    </xdr:from>
    <xdr:to>
      <xdr:col>71</xdr:col>
      <xdr:colOff>177800</xdr:colOff>
      <xdr:row>58</xdr:row>
      <xdr:rowOff>3352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2912"/>
          <a:ext cx="889000" cy="1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24564</xdr:rowOff>
    </xdr:from>
    <xdr:to>
      <xdr:col>85</xdr:col>
      <xdr:colOff>177800</xdr:colOff>
      <xdr:row>57</xdr:row>
      <xdr:rowOff>126164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70723</xdr:rowOff>
    </xdr:from>
    <xdr:to>
      <xdr:col>81</xdr:col>
      <xdr:colOff>101600</xdr:colOff>
      <xdr:row>58</xdr:row>
      <xdr:rowOff>873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163450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69918</xdr:rowOff>
    </xdr:from>
    <xdr:to>
      <xdr:col>76</xdr:col>
      <xdr:colOff>165100</xdr:colOff>
      <xdr:row>58</xdr:row>
      <xdr:rowOff>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19462</xdr:rowOff>
    </xdr:from>
    <xdr:to>
      <xdr:col>72</xdr:col>
      <xdr:colOff>38100</xdr:colOff>
      <xdr:row>57</xdr:row>
      <xdr:rowOff>121062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124002</xdr:rowOff>
    </xdr:from>
    <xdr:to>
      <xdr:col>67</xdr:col>
      <xdr:colOff>101600</xdr:colOff>
      <xdr:row>58</xdr:row>
      <xdr:rowOff>54152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97065</xdr:rowOff>
    </xdr:from>
    <xdr:to>
      <xdr:col>85</xdr:col>
      <xdr:colOff>127000</xdr:colOff>
      <xdr:row>79</xdr:row>
      <xdr:rowOff>31976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0165"/>
          <a:ext cx="838200" cy="1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37280</xdr:rowOff>
    </xdr:from>
    <xdr:to>
      <xdr:col>81</xdr:col>
      <xdr:colOff>50800</xdr:colOff>
      <xdr:row>78</xdr:row>
      <xdr:rowOff>97065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38930"/>
          <a:ext cx="889000" cy="2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37280</xdr:rowOff>
    </xdr:from>
    <xdr:to>
      <xdr:col>76</xdr:col>
      <xdr:colOff>114300</xdr:colOff>
      <xdr:row>78</xdr:row>
      <xdr:rowOff>119438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38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119438</xdr:rowOff>
    </xdr:from>
    <xdr:to>
      <xdr:col>71</xdr:col>
      <xdr:colOff>177800</xdr:colOff>
      <xdr:row>78</xdr:row>
      <xdr:rowOff>158742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2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152626</xdr:rowOff>
    </xdr:from>
    <xdr:to>
      <xdr:col>85</xdr:col>
      <xdr:colOff>177800</xdr:colOff>
      <xdr:row>79</xdr:row>
      <xdr:rowOff>82776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67553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46265</xdr:rowOff>
    </xdr:from>
    <xdr:to>
      <xdr:col>81</xdr:col>
      <xdr:colOff>101600</xdr:colOff>
      <xdr:row>78</xdr:row>
      <xdr:rowOff>147865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164392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157930</xdr:rowOff>
    </xdr:from>
    <xdr:to>
      <xdr:col>76</xdr:col>
      <xdr:colOff>165100</xdr:colOff>
      <xdr:row>77</xdr:row>
      <xdr:rowOff>88080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104607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68638</xdr:rowOff>
    </xdr:from>
    <xdr:to>
      <xdr:col>72</xdr:col>
      <xdr:colOff>38100</xdr:colOff>
      <xdr:row>78</xdr:row>
      <xdr:rowOff>170238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161365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107942</xdr:rowOff>
    </xdr:from>
    <xdr:to>
      <xdr:col>67</xdr:col>
      <xdr:colOff>101600</xdr:colOff>
      <xdr:row>79</xdr:row>
      <xdr:rowOff>38092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29219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138973</xdr:rowOff>
    </xdr:from>
    <xdr:to>
      <xdr:col>85</xdr:col>
      <xdr:colOff>127000</xdr:colOff>
      <xdr:row>97</xdr:row>
      <xdr:rowOff>145194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69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138973</xdr:rowOff>
    </xdr:from>
    <xdr:to>
      <xdr:col>81</xdr:col>
      <xdr:colOff>50800</xdr:colOff>
      <xdr:row>97</xdr:row>
      <xdr:rowOff>156541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9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156541</xdr:rowOff>
    </xdr:from>
    <xdr:to>
      <xdr:col>76</xdr:col>
      <xdr:colOff>114300</xdr:colOff>
      <xdr:row>97</xdr:row>
      <xdr:rowOff>169642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7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169642</xdr:rowOff>
    </xdr:from>
    <xdr:to>
      <xdr:col>71</xdr:col>
      <xdr:colOff>177800</xdr:colOff>
      <xdr:row>98</xdr:row>
      <xdr:rowOff>13810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00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94394</xdr:rowOff>
    </xdr:from>
    <xdr:to>
      <xdr:col>85</xdr:col>
      <xdr:colOff>177800</xdr:colOff>
      <xdr:row>98</xdr:row>
      <xdr:rowOff>24544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72821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88173</xdr:rowOff>
    </xdr:from>
    <xdr:to>
      <xdr:col>81</xdr:col>
      <xdr:colOff>101600</xdr:colOff>
      <xdr:row>98</xdr:row>
      <xdr:rowOff>18323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105741</xdr:rowOff>
    </xdr:from>
    <xdr:to>
      <xdr:col>76</xdr:col>
      <xdr:colOff>165100</xdr:colOff>
      <xdr:row>98</xdr:row>
      <xdr:rowOff>35891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27018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118842</xdr:rowOff>
    </xdr:from>
    <xdr:to>
      <xdr:col>72</xdr:col>
      <xdr:colOff>38100</xdr:colOff>
      <xdr:row>98</xdr:row>
      <xdr:rowOff>48992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40119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134460</xdr:rowOff>
    </xdr:from>
    <xdr:to>
      <xdr:col>67</xdr:col>
      <xdr:colOff>101600</xdr:colOff>
      <xdr:row>98</xdr:row>
      <xdr:rowOff>64610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55737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206,202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円となっており、類似団体平均を下回っている。前年から増額した要因としては、ふるさと応援寄附金基金積立金の増やふるさと応援寄附金事業に係る経費の増額が考えられる。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民生費は、電力・ガス・食料品等価格高騰緊急支援給付金（令和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年度限定）の皆減や総合福祉保健センター改修事業の減により、類似団体平均を下回った。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衛生費は、予防接種健康被害救済制度給付金の増により、前年度から増額となったが類似団体平均を下回っている。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消防費は、防災行政無線整備事業の完了に伴う大幅減となり、類似団体平均を大きく下回った。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災害復旧費は、令和２年７月豪雨による災害復旧工事や、令和３年８月豪雨による災害復旧工事に伴う減額が主な要因である。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本町では多くの費目が類似団体平均を下回っており、今後においても行政評価による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財政調整基金残高の比率については、</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からほぼ横ばいである。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実質収支額は、財政運営の健全性を示す指標で、一般的には</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％が望ましいとされており、今後においても多額の不用額が生じないように歳入歳出決算見込額の的確な把握に努める。</a:t>
          </a:r>
        </a:p>
        <a:p>
          <a:r>
            <a:rPr kumimoji="1" lang="ja-JP" altLang="en-US" sz="1400">
              <a:solidFill>
                <a:schemeClr val="tx1"/>
              </a:solidFill>
              <a:latin typeface="ＭＳ ゴシック" pitchFamily="49" charset="-128"/>
              <a:ea typeface="ＭＳ ゴシック" pitchFamily="49" charset="-128"/>
            </a:rPr>
            <a:t>実質単年度収支は、単年度収支の減少により</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から引き続き赤字となった。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前年度同様、令和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年度もすべての会計において黒字決算となった。</a:t>
          </a:r>
        </a:p>
        <a:p>
          <a:r>
            <a:rPr kumimoji="1" lang="ja-JP" altLang="en-US" sz="1400">
              <a:solidFill>
                <a:schemeClr val="tx1"/>
              </a:solidFill>
              <a:latin typeface="ＭＳ ゴシック" pitchFamily="49" charset="-128"/>
              <a:ea typeface="ＭＳ ゴシック" pitchFamily="49" charset="-128"/>
            </a:rPr>
            <a:t>特に、町立太良病院事業会計については、一般会計からの繰出しはあるものの経営努力のあとがうかがえる。</a:t>
          </a:r>
        </a:p>
        <a:p>
          <a:r>
            <a:rPr kumimoji="1" lang="ja-JP" altLang="en-US" sz="1400">
              <a:solidFill>
                <a:schemeClr val="tx1"/>
              </a:solidFill>
              <a:latin typeface="ＭＳ ゴシック" pitchFamily="49" charset="-128"/>
              <a:ea typeface="ＭＳ ゴシック" pitchFamily="49" charset="-128"/>
            </a:rPr>
            <a:t>今後においても、引き続き全会計において黒字決算となるよう健全経営に努める。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6.0</a:t>
          </a:r>
          <a:r>
            <a:rPr kumimoji="1" lang="ja-JP" altLang="en-US" sz="1400">
              <a:solidFill>
                <a:schemeClr val="tx1"/>
              </a:solidFill>
              <a:latin typeface="ＭＳ ゴシック" pitchFamily="49" charset="-128"/>
              <a:ea typeface="ＭＳ ゴシック" pitchFamily="49" charset="-128"/>
            </a:rPr>
            <a:t>％となっている。</a:t>
          </a:r>
        </a:p>
        <a:p>
          <a:r>
            <a:rPr kumimoji="1" lang="ja-JP" altLang="en-US" sz="1400">
              <a:solidFill>
                <a:schemeClr val="tx1"/>
              </a:solidFill>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いずれの年度も充当可能財源等が将来負担額を大きく上回っているため、将来負担比率は算出されなかった。</a:t>
          </a:r>
        </a:p>
        <a:p>
          <a:r>
            <a:rPr kumimoji="1" lang="ja-JP" altLang="en-US" sz="1400">
              <a:solidFill>
                <a:schemeClr val="tx1"/>
              </a:solidFill>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年度においては、全体的に基金の取崩額が積立額を上回ったことにより、基金全体として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104,675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近年頻発する災害等への対応や公共施設の老朽化対策など、今後の財政需要の増大にも適切に対応する必要があり、本町の中期財政計画に基づき一定額を確保していくことを予定している。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下水道等事業基金：下水道等事業の費用に充てるための財源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地域福祉基金：民間活動の推進を図り、明るい地域福祉社会を築くための財源</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ふるさと応援寄附金基金：ふるさと応援寄附金の増のため、積立額が増となった。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下水道等事業基金：取崩額が積立額を大きく上回ったため、積立額が減となった。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取崩額が積立額を大きく上回ったことにより、減となった。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大規模災害の発生など不測の事態へ備えや公共施設の老朽化対策など、今後の財政需要の増大にも適切に対応する必要があり、本町の中期財政計画に基づき一定額を確保していくことを予定している。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7245876</v>
      </c>
      <c r="BO4" s="358"/>
      <c r="BP4" s="358"/>
      <c r="BQ4" s="358"/>
      <c r="BR4" s="358"/>
      <c r="BS4" s="358"/>
      <c r="BT4" s="358"/>
      <c r="BU4" s="359"/>
      <c r="BV4" s="357">
        <v>7733305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4.5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7041145</v>
      </c>
      <c r="BO5" s="395"/>
      <c r="BP5" s="395"/>
      <c r="BQ5" s="395"/>
      <c r="BR5" s="395"/>
      <c r="BS5" s="395"/>
      <c r="BT5" s="395"/>
      <c r="BU5" s="396"/>
      <c r="BV5" s="394">
        <v>7557575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v>
      </c>
      <c r="CU5" s="392"/>
      <c r="CV5" s="392"/>
      <c r="CW5" s="392"/>
      <c r="CX5" s="392"/>
      <c r="CY5" s="392"/>
      <c r="CZ5" s="392"/>
      <c r="DA5" s="393"/>
      <c r="DB5" s="391">
        <v>89.6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204731</v>
      </c>
      <c r="BO6" s="395"/>
      <c r="BP6" s="395"/>
      <c r="BQ6" s="395"/>
      <c r="BR6" s="395"/>
      <c r="BS6" s="395"/>
      <c r="BT6" s="395"/>
      <c r="BU6" s="396"/>
      <c r="BV6" s="394">
        <v>175730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91.4</v>
      </c>
      <c r="CU6" s="432"/>
      <c r="CV6" s="432"/>
      <c r="CW6" s="432"/>
      <c r="CX6" s="432"/>
      <c r="CY6" s="432"/>
      <c r="CZ6" s="432"/>
      <c r="DA6" s="433"/>
      <c r="DB6" s="431">
        <v>90.5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46932</v>
      </c>
      <c r="BO7" s="395"/>
      <c r="BP7" s="395"/>
      <c r="BQ7" s="395"/>
      <c r="BR7" s="395"/>
      <c r="BS7" s="395"/>
      <c r="BT7" s="395"/>
      <c r="BU7" s="396"/>
      <c r="BV7" s="394">
        <v>14618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3546030</v>
      </c>
      <c r="CU7" s="395"/>
      <c r="CV7" s="395"/>
      <c r="CW7" s="395"/>
      <c r="CX7" s="395"/>
      <c r="CY7" s="395"/>
      <c r="CZ7" s="395"/>
      <c r="DA7" s="396"/>
      <c r="DB7" s="394">
        <v>3575239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157799</v>
      </c>
      <c r="BO8" s="395"/>
      <c r="BP8" s="395"/>
      <c r="BQ8" s="395"/>
      <c r="BR8" s="395"/>
      <c r="BS8" s="395"/>
      <c r="BT8" s="395"/>
      <c r="BU8" s="396"/>
      <c r="BV8" s="394">
        <v>161112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0.26</v>
      </c>
      <c r="CU8" s="435"/>
      <c r="CV8" s="435"/>
      <c r="CW8" s="435"/>
      <c r="CX8" s="435"/>
      <c r="CY8" s="435"/>
      <c r="CZ8" s="435"/>
      <c r="DA8" s="436"/>
      <c r="DB8" s="434">
        <v>0.26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8121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-3313</v>
      </c>
      <c r="BO9" s="395"/>
      <c r="BP9" s="395"/>
      <c r="BQ9" s="395"/>
      <c r="BR9" s="395"/>
      <c r="BS9" s="395"/>
      <c r="BT9" s="395"/>
      <c r="BU9" s="396"/>
      <c r="BV9" s="394">
        <v>-124856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12.5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8779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706</v>
      </c>
      <c r="BO10" s="395"/>
      <c r="BP10" s="395"/>
      <c r="BQ10" s="395"/>
      <c r="BR10" s="395"/>
      <c r="BS10" s="395"/>
      <c r="BT10" s="395"/>
      <c r="BU10" s="396"/>
      <c r="BV10" s="394">
        <v>722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8069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7976</v>
      </c>
      <c r="S13" s="479"/>
      <c r="T13" s="479"/>
      <c r="U13" s="479"/>
      <c r="V13" s="480"/>
      <c r="W13" s="410" t="s">
        <v>131</v>
      </c>
      <c r="X13" s="411"/>
      <c r="Y13" s="411"/>
      <c r="Z13" s="411"/>
      <c r="AA13" s="411"/>
      <c r="AB13" s="401"/>
      <c r="AC13" s="445">
        <v>1340</v>
      </c>
      <c r="AD13" s="446"/>
      <c r="AE13" s="446"/>
      <c r="AF13" s="446"/>
      <c r="AG13" s="488"/>
      <c r="AH13" s="445">
        <v>1551</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-152607</v>
      </c>
      <c r="BO13" s="395"/>
      <c r="BP13" s="395"/>
      <c r="BQ13" s="395"/>
      <c r="BR13" s="395"/>
      <c r="BS13" s="395"/>
      <c r="BT13" s="395"/>
      <c r="BU13" s="396"/>
      <c r="BV13" s="394">
        <v>-124134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v>
      </c>
      <c r="CU13" s="392"/>
      <c r="CV13" s="392"/>
      <c r="CW13" s="392"/>
      <c r="CX13" s="392"/>
      <c r="CY13" s="392"/>
      <c r="CZ13" s="392"/>
      <c r="DA13" s="393"/>
      <c r="DB13" s="391">
        <v>5.5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8256</v>
      </c>
      <c r="S14" s="479"/>
      <c r="T14" s="479"/>
      <c r="U14" s="479"/>
      <c r="V14" s="480"/>
      <c r="W14" s="384"/>
      <c r="X14" s="385"/>
      <c r="Y14" s="385"/>
      <c r="Z14" s="385"/>
      <c r="AA14" s="385"/>
      <c r="AB14" s="374"/>
      <c r="AC14" s="481">
        <v>29.4</v>
      </c>
      <c r="AD14" s="482"/>
      <c r="AE14" s="482"/>
      <c r="AF14" s="482"/>
      <c r="AG14" s="483"/>
      <c r="AH14" s="481">
        <v>32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8186</v>
      </c>
      <c r="S15" s="479"/>
      <c r="T15" s="479"/>
      <c r="U15" s="479"/>
      <c r="V15" s="480"/>
      <c r="W15" s="410" t="s">
        <v>137</v>
      </c>
      <c r="X15" s="411"/>
      <c r="Y15" s="411"/>
      <c r="Z15" s="411"/>
      <c r="AA15" s="411"/>
      <c r="AB15" s="401"/>
      <c r="AC15" s="445">
        <v>1096</v>
      </c>
      <c r="AD15" s="446"/>
      <c r="AE15" s="446"/>
      <c r="AF15" s="446"/>
      <c r="AG15" s="488"/>
      <c r="AH15" s="445">
        <v>1082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849342</v>
      </c>
      <c r="BO15" s="358"/>
      <c r="BP15" s="358"/>
      <c r="BQ15" s="358"/>
      <c r="BR15" s="358"/>
      <c r="BS15" s="358"/>
      <c r="BT15" s="358"/>
      <c r="BU15" s="359"/>
      <c r="BV15" s="357">
        <v>845190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24.1</v>
      </c>
      <c r="AD16" s="482"/>
      <c r="AE16" s="482"/>
      <c r="AF16" s="482"/>
      <c r="AG16" s="483"/>
      <c r="AH16" s="481">
        <v>22.4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3318430</v>
      </c>
      <c r="BO16" s="395"/>
      <c r="BP16" s="395"/>
      <c r="BQ16" s="395"/>
      <c r="BR16" s="395"/>
      <c r="BS16" s="395"/>
      <c r="BT16" s="395"/>
      <c r="BU16" s="396"/>
      <c r="BV16" s="394">
        <v>3326970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2117</v>
      </c>
      <c r="AD17" s="446"/>
      <c r="AE17" s="446"/>
      <c r="AF17" s="446"/>
      <c r="AG17" s="488"/>
      <c r="AH17" s="445">
        <v>2208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1052179</v>
      </c>
      <c r="BO17" s="395"/>
      <c r="BP17" s="395"/>
      <c r="BQ17" s="395"/>
      <c r="BR17" s="395"/>
      <c r="BS17" s="395"/>
      <c r="BT17" s="395"/>
      <c r="BU17" s="396"/>
      <c r="BV17" s="394">
        <v>1058719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74.3</v>
      </c>
      <c r="M18" s="521"/>
      <c r="N18" s="521"/>
      <c r="O18" s="521"/>
      <c r="P18" s="521"/>
      <c r="Q18" s="521"/>
      <c r="R18" s="522"/>
      <c r="S18" s="522"/>
      <c r="T18" s="522"/>
      <c r="U18" s="522"/>
      <c r="V18" s="523"/>
      <c r="W18" s="412"/>
      <c r="X18" s="413"/>
      <c r="Y18" s="413"/>
      <c r="Z18" s="413"/>
      <c r="AA18" s="413"/>
      <c r="AB18" s="404"/>
      <c r="AC18" s="524">
        <v>46.5</v>
      </c>
      <c r="AD18" s="525"/>
      <c r="AE18" s="525"/>
      <c r="AF18" s="525"/>
      <c r="AG18" s="526"/>
      <c r="AH18" s="524">
        <v>45.6</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3271520</v>
      </c>
      <c r="BO18" s="395"/>
      <c r="BP18" s="395"/>
      <c r="BQ18" s="395"/>
      <c r="BR18" s="395"/>
      <c r="BS18" s="395"/>
      <c r="BT18" s="395"/>
      <c r="BU18" s="396"/>
      <c r="BV18" s="394">
        <v>3218862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109</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4302869</v>
      </c>
      <c r="BO19" s="395"/>
      <c r="BP19" s="395"/>
      <c r="BQ19" s="395"/>
      <c r="BR19" s="395"/>
      <c r="BS19" s="395"/>
      <c r="BT19" s="395"/>
      <c r="BU19" s="396"/>
      <c r="BV19" s="394">
        <v>4309067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2788</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4479036</v>
      </c>
      <c r="BO22" s="358"/>
      <c r="BP22" s="358"/>
      <c r="BQ22" s="358"/>
      <c r="BR22" s="358"/>
      <c r="BS22" s="358"/>
      <c r="BT22" s="358"/>
      <c r="BU22" s="359"/>
      <c r="BV22" s="357">
        <v>4701912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4224000</v>
      </c>
      <c r="BO23" s="395"/>
      <c r="BP23" s="395"/>
      <c r="BQ23" s="395"/>
      <c r="BR23" s="395"/>
      <c r="BS23" s="395"/>
      <c r="BT23" s="395"/>
      <c r="BU23" s="396"/>
      <c r="BV23" s="394">
        <v>4426499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7140</v>
      </c>
      <c r="R24" s="446"/>
      <c r="S24" s="446"/>
      <c r="T24" s="446"/>
      <c r="U24" s="446"/>
      <c r="V24" s="488"/>
      <c r="W24" s="540"/>
      <c r="X24" s="541"/>
      <c r="Y24" s="542"/>
      <c r="Z24" s="444" t="s">
        <v>162</v>
      </c>
      <c r="AA24" s="424"/>
      <c r="AB24" s="424"/>
      <c r="AC24" s="424"/>
      <c r="AD24" s="424"/>
      <c r="AE24" s="424"/>
      <c r="AF24" s="424"/>
      <c r="AG24" s="425"/>
      <c r="AH24" s="445">
        <v>95</v>
      </c>
      <c r="AI24" s="446"/>
      <c r="AJ24" s="446"/>
      <c r="AK24" s="446"/>
      <c r="AL24" s="488"/>
      <c r="AM24" s="445">
        <v>281390</v>
      </c>
      <c r="AN24" s="446"/>
      <c r="AO24" s="446"/>
      <c r="AP24" s="446"/>
      <c r="AQ24" s="446"/>
      <c r="AR24" s="488"/>
      <c r="AS24" s="445">
        <v>2962</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2932358</v>
      </c>
      <c r="BO24" s="395"/>
      <c r="BP24" s="395"/>
      <c r="BQ24" s="395"/>
      <c r="BR24" s="395"/>
      <c r="BS24" s="395"/>
      <c r="BT24" s="395"/>
      <c r="BU24" s="396"/>
      <c r="BV24" s="394">
        <v>2982773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1118378</v>
      </c>
      <c r="BO25" s="358"/>
      <c r="BP25" s="358"/>
      <c r="BQ25" s="358"/>
      <c r="BR25" s="358"/>
      <c r="BS25" s="358"/>
      <c r="BT25" s="358"/>
      <c r="BU25" s="359"/>
      <c r="BV25" s="357">
        <v>1273807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5370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3110</v>
      </c>
      <c r="R27" s="446"/>
      <c r="S27" s="446"/>
      <c r="T27" s="446"/>
      <c r="U27" s="446"/>
      <c r="V27" s="488"/>
      <c r="W27" s="540"/>
      <c r="X27" s="541"/>
      <c r="Y27" s="542"/>
      <c r="Z27" s="444" t="s">
        <v>172</v>
      </c>
      <c r="AA27" s="424"/>
      <c r="AB27" s="424"/>
      <c r="AC27" s="424"/>
      <c r="AD27" s="424"/>
      <c r="AE27" s="424"/>
      <c r="AF27" s="424"/>
      <c r="AG27" s="425"/>
      <c r="AH27" s="445">
        <v>1</v>
      </c>
      <c r="AI27" s="446"/>
      <c r="AJ27" s="446"/>
      <c r="AK27" s="446"/>
      <c r="AL27" s="488"/>
      <c r="AM27" s="445" t="s">
        <v>169</v>
      </c>
      <c r="AN27" s="446"/>
      <c r="AO27" s="446"/>
      <c r="AP27" s="446"/>
      <c r="AQ27" s="446"/>
      <c r="AR27" s="488"/>
      <c r="AS27" s="445" t="s">
        <v>169</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2580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1573502</v>
      </c>
      <c r="BO28" s="358"/>
      <c r="BP28" s="358"/>
      <c r="BQ28" s="358"/>
      <c r="BR28" s="358"/>
      <c r="BS28" s="358"/>
      <c r="BT28" s="358"/>
      <c r="BU28" s="359"/>
      <c r="BV28" s="357">
        <v>1641796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9</v>
      </c>
      <c r="M29" s="446"/>
      <c r="N29" s="446"/>
      <c r="O29" s="446"/>
      <c r="P29" s="488"/>
      <c r="Q29" s="445">
        <v>2430</v>
      </c>
      <c r="R29" s="446"/>
      <c r="S29" s="446"/>
      <c r="T29" s="446"/>
      <c r="U29" s="446"/>
      <c r="V29" s="488"/>
      <c r="W29" s="543"/>
      <c r="X29" s="544"/>
      <c r="Y29" s="545"/>
      <c r="Z29" s="444" t="s">
        <v>178</v>
      </c>
      <c r="AA29" s="424"/>
      <c r="AB29" s="424"/>
      <c r="AC29" s="424"/>
      <c r="AD29" s="424"/>
      <c r="AE29" s="424"/>
      <c r="AF29" s="424"/>
      <c r="AG29" s="425"/>
      <c r="AH29" s="445">
        <v>96</v>
      </c>
      <c r="AI29" s="446"/>
      <c r="AJ29" s="446"/>
      <c r="AK29" s="446"/>
      <c r="AL29" s="488"/>
      <c r="AM29" s="445">
        <v>285288</v>
      </c>
      <c r="AN29" s="446"/>
      <c r="AO29" s="446"/>
      <c r="AP29" s="446"/>
      <c r="AQ29" s="446"/>
      <c r="AR29" s="488"/>
      <c r="AS29" s="445">
        <v>2972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1521237</v>
      </c>
      <c r="BO29" s="395"/>
      <c r="BP29" s="395"/>
      <c r="BQ29" s="395"/>
      <c r="BR29" s="395"/>
      <c r="BS29" s="395"/>
      <c r="BT29" s="395"/>
      <c r="BU29" s="396"/>
      <c r="BV29" s="394">
        <v>1523043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4">
        <v>95.6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3987024</v>
      </c>
      <c r="BO30" s="517"/>
      <c r="BP30" s="517"/>
      <c r="BQ30" s="517"/>
      <c r="BR30" s="517"/>
      <c r="BS30" s="517"/>
      <c r="BT30" s="517"/>
      <c r="BU30" s="518"/>
      <c r="BV30" s="516">
        <v>4021599</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漁業集落排水特別会計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鹿島・藤津地区衛生施設組合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5</v>
      </c>
      <c r="AN35" s="584"/>
      <c r="AO35" s="585" t="str">
        <f>IF('各会計、関係団体の財政状況及び健全化判断比率'!B31="","",'各会計、関係団体の財政状況及び健全化判断比率'!B31)</f>
        <v>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杵藤地区広域市町村圏組合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f t="shared" si="0"/>
        <v>6</v>
      </c>
      <c r="AN36" s="584"/>
      <c r="AO36" s="585" t="str">
        <f>IF('各会計、関係団体の財政状況及び健全化判断比率'!B32="","",'各会計、関係団体の財政状況及び健全化判断比率'!B32)</f>
        <v>町立太良病院事業会計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杵藤地区広域市町村圏組合（介護保険特別会計）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佐賀県後期高齢者医療広域連合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佐賀県後期高齢者医療広域連合（後期高齢者医療特別会計）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佐賀県西部広域環境組合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佐賀県市町総合事務組合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佐賀県市町総合事務組合（交通災害共済事業特別会計）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jqTk2WkOJFCAOrmY9ZDxrZAVTMgJk435vxBoB5nh50vcYbonB0rZCWsVpr36q5Oy1jj5A7/jrk3F1JSQgmQoiQ==" saltValue="5c8h+wPgeaoEQGc+4JSw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794114</v>
      </c>
      <c r="S5" s="600"/>
      <c r="T5" s="600"/>
      <c r="U5" s="600"/>
      <c r="V5" s="600"/>
      <c r="W5" s="600"/>
      <c r="X5" s="600"/>
      <c r="Y5" s="601"/>
      <c r="Z5" s="602">
        <v>11</v>
      </c>
      <c r="AA5" s="602"/>
      <c r="AB5" s="602"/>
      <c r="AC5" s="602"/>
      <c r="AD5" s="603">
        <v>794114</v>
      </c>
      <c r="AE5" s="603"/>
      <c r="AF5" s="603"/>
      <c r="AG5" s="603"/>
      <c r="AH5" s="603"/>
      <c r="AI5" s="603"/>
      <c r="AJ5" s="603"/>
      <c r="AK5" s="603"/>
      <c r="AL5" s="604">
        <v>22.2</v>
      </c>
      <c r="AM5" s="605"/>
      <c r="AN5" s="605"/>
      <c r="AO5" s="606"/>
      <c r="AP5" s="596" t="s">
        <v>217</v>
      </c>
      <c r="AQ5" s="597"/>
      <c r="AR5" s="597"/>
      <c r="AS5" s="597"/>
      <c r="AT5" s="597"/>
      <c r="AU5" s="597"/>
      <c r="AV5" s="597"/>
      <c r="AW5" s="597"/>
      <c r="AX5" s="597"/>
      <c r="AY5" s="597"/>
      <c r="AZ5" s="597"/>
      <c r="BA5" s="597"/>
      <c r="BB5" s="597"/>
      <c r="BC5" s="597"/>
      <c r="BD5" s="597"/>
      <c r="BE5" s="597"/>
      <c r="BF5" s="598"/>
      <c r="BG5" s="610">
        <v>788335</v>
      </c>
      <c r="BH5" s="611"/>
      <c r="BI5" s="611"/>
      <c r="BJ5" s="611"/>
      <c r="BK5" s="611"/>
      <c r="BL5" s="611"/>
      <c r="BM5" s="611"/>
      <c r="BN5" s="612"/>
      <c r="BO5" s="613">
        <v>99.3</v>
      </c>
      <c r="BP5" s="613"/>
      <c r="BQ5" s="613"/>
      <c r="BR5" s="613"/>
      <c r="BS5" s="614">
        <v>7051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70483</v>
      </c>
      <c r="S6" s="611"/>
      <c r="T6" s="611"/>
      <c r="U6" s="611"/>
      <c r="V6" s="611"/>
      <c r="W6" s="611"/>
      <c r="X6" s="611"/>
      <c r="Y6" s="612"/>
      <c r="Z6" s="613">
        <v>1</v>
      </c>
      <c r="AA6" s="613"/>
      <c r="AB6" s="613"/>
      <c r="AC6" s="613"/>
      <c r="AD6" s="614">
        <v>70483</v>
      </c>
      <c r="AE6" s="614"/>
      <c r="AF6" s="614"/>
      <c r="AG6" s="614"/>
      <c r="AH6" s="614"/>
      <c r="AI6" s="614"/>
      <c r="AJ6" s="614"/>
      <c r="AK6" s="614"/>
      <c r="AL6" s="615">
        <v>2</v>
      </c>
      <c r="AM6" s="616"/>
      <c r="AN6" s="616"/>
      <c r="AO6" s="617"/>
      <c r="AP6" s="607" t="s">
        <v>222</v>
      </c>
      <c r="AQ6" s="608"/>
      <c r="AR6" s="608"/>
      <c r="AS6" s="608"/>
      <c r="AT6" s="608"/>
      <c r="AU6" s="608"/>
      <c r="AV6" s="608"/>
      <c r="AW6" s="608"/>
      <c r="AX6" s="608"/>
      <c r="AY6" s="608"/>
      <c r="AZ6" s="608"/>
      <c r="BA6" s="608"/>
      <c r="BB6" s="608"/>
      <c r="BC6" s="608"/>
      <c r="BD6" s="608"/>
      <c r="BE6" s="608"/>
      <c r="BF6" s="609"/>
      <c r="BG6" s="610">
        <v>788335</v>
      </c>
      <c r="BH6" s="611"/>
      <c r="BI6" s="611"/>
      <c r="BJ6" s="611"/>
      <c r="BK6" s="611"/>
      <c r="BL6" s="611"/>
      <c r="BM6" s="611"/>
      <c r="BN6" s="612"/>
      <c r="BO6" s="613">
        <v>99.3</v>
      </c>
      <c r="BP6" s="613"/>
      <c r="BQ6" s="613"/>
      <c r="BR6" s="613"/>
      <c r="BS6" s="614">
        <v>7051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80636</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80621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242</v>
      </c>
      <c r="S7" s="611"/>
      <c r="T7" s="611"/>
      <c r="U7" s="611"/>
      <c r="V7" s="611"/>
      <c r="W7" s="611"/>
      <c r="X7" s="611"/>
      <c r="Y7" s="612"/>
      <c r="Z7" s="613">
        <v>0</v>
      </c>
      <c r="AA7" s="613"/>
      <c r="AB7" s="613"/>
      <c r="AC7" s="613"/>
      <c r="AD7" s="614">
        <v>242</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305145</v>
      </c>
      <c r="BH7" s="611"/>
      <c r="BI7" s="611"/>
      <c r="BJ7" s="611"/>
      <c r="BK7" s="611"/>
      <c r="BL7" s="611"/>
      <c r="BM7" s="611"/>
      <c r="BN7" s="612"/>
      <c r="BO7" s="613">
        <v>38.4</v>
      </c>
      <c r="BP7" s="613"/>
      <c r="BQ7" s="613"/>
      <c r="BR7" s="613"/>
      <c r="BS7" s="614">
        <v>7040</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1663843</v>
      </c>
      <c r="CS7" s="611"/>
      <c r="CT7" s="611"/>
      <c r="CU7" s="611"/>
      <c r="CV7" s="611"/>
      <c r="CW7" s="611"/>
      <c r="CX7" s="611"/>
      <c r="CY7" s="612"/>
      <c r="CZ7" s="613">
        <v>23.6</v>
      </c>
      <c r="DA7" s="613"/>
      <c r="DB7" s="613"/>
      <c r="DC7" s="613"/>
      <c r="DD7" s="619">
        <v>41560</v>
      </c>
      <c r="DE7" s="611"/>
      <c r="DF7" s="611"/>
      <c r="DG7" s="611"/>
      <c r="DH7" s="611"/>
      <c r="DI7" s="611"/>
      <c r="DJ7" s="611"/>
      <c r="DK7" s="611"/>
      <c r="DL7" s="611"/>
      <c r="DM7" s="611"/>
      <c r="DN7" s="611"/>
      <c r="DO7" s="611"/>
      <c r="DP7" s="612"/>
      <c r="DQ7" s="619">
        <v>627395</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2812</v>
      </c>
      <c r="S8" s="611"/>
      <c r="T8" s="611"/>
      <c r="U8" s="611"/>
      <c r="V8" s="611"/>
      <c r="W8" s="611"/>
      <c r="X8" s="611"/>
      <c r="Y8" s="612"/>
      <c r="Z8" s="613">
        <v>0</v>
      </c>
      <c r="AA8" s="613"/>
      <c r="AB8" s="613"/>
      <c r="AC8" s="613"/>
      <c r="AD8" s="614">
        <v>2812</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13046</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1867441</v>
      </c>
      <c r="CS8" s="611"/>
      <c r="CT8" s="611"/>
      <c r="CU8" s="611"/>
      <c r="CV8" s="611"/>
      <c r="CW8" s="611"/>
      <c r="CX8" s="611"/>
      <c r="CY8" s="612"/>
      <c r="CZ8" s="613">
        <v>26.5</v>
      </c>
      <c r="DA8" s="613"/>
      <c r="DB8" s="613"/>
      <c r="DC8" s="613"/>
      <c r="DD8" s="619">
        <v>11651</v>
      </c>
      <c r="DE8" s="611"/>
      <c r="DF8" s="611"/>
      <c r="DG8" s="611"/>
      <c r="DH8" s="611"/>
      <c r="DI8" s="611"/>
      <c r="DJ8" s="611"/>
      <c r="DK8" s="611"/>
      <c r="DL8" s="611"/>
      <c r="DM8" s="611"/>
      <c r="DN8" s="611"/>
      <c r="DO8" s="611"/>
      <c r="DP8" s="612"/>
      <c r="DQ8" s="619">
        <v>995182</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3165</v>
      </c>
      <c r="S9" s="611"/>
      <c r="T9" s="611"/>
      <c r="U9" s="611"/>
      <c r="V9" s="611"/>
      <c r="W9" s="611"/>
      <c r="X9" s="611"/>
      <c r="Y9" s="612"/>
      <c r="Z9" s="613">
        <v>0</v>
      </c>
      <c r="AA9" s="613"/>
      <c r="AB9" s="613"/>
      <c r="AC9" s="613"/>
      <c r="AD9" s="614">
        <v>3165</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255775</v>
      </c>
      <c r="BH9" s="611"/>
      <c r="BI9" s="611"/>
      <c r="BJ9" s="611"/>
      <c r="BK9" s="611"/>
      <c r="BL9" s="611"/>
      <c r="BM9" s="611"/>
      <c r="BN9" s="612"/>
      <c r="BO9" s="613">
        <v>32.200000000000003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848686</v>
      </c>
      <c r="CS9" s="611"/>
      <c r="CT9" s="611"/>
      <c r="CU9" s="611"/>
      <c r="CV9" s="611"/>
      <c r="CW9" s="611"/>
      <c r="CX9" s="611"/>
      <c r="CY9" s="612"/>
      <c r="CZ9" s="613">
        <v>12.1</v>
      </c>
      <c r="DA9" s="613"/>
      <c r="DB9" s="613"/>
      <c r="DC9" s="613"/>
      <c r="DD9" s="619">
        <v>20091</v>
      </c>
      <c r="DE9" s="611"/>
      <c r="DF9" s="611"/>
      <c r="DG9" s="611"/>
      <c r="DH9" s="611"/>
      <c r="DI9" s="611"/>
      <c r="DJ9" s="611"/>
      <c r="DK9" s="611"/>
      <c r="DL9" s="611"/>
      <c r="DM9" s="611"/>
      <c r="DN9" s="611"/>
      <c r="DO9" s="611"/>
      <c r="DP9" s="612"/>
      <c r="DQ9" s="619">
        <v>653786</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11872</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77</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77</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186231</v>
      </c>
      <c r="S11" s="611"/>
      <c r="T11" s="611"/>
      <c r="U11" s="611"/>
      <c r="V11" s="611"/>
      <c r="W11" s="611"/>
      <c r="X11" s="611"/>
      <c r="Y11" s="612"/>
      <c r="Z11" s="615">
        <v>2.6</v>
      </c>
      <c r="AA11" s="616"/>
      <c r="AB11" s="616"/>
      <c r="AC11" s="622"/>
      <c r="AD11" s="619">
        <v>186231</v>
      </c>
      <c r="AE11" s="611"/>
      <c r="AF11" s="611"/>
      <c r="AG11" s="611"/>
      <c r="AH11" s="611"/>
      <c r="AI11" s="611"/>
      <c r="AJ11" s="611"/>
      <c r="AK11" s="612"/>
      <c r="AL11" s="615">
        <v>5.2</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24452</v>
      </c>
      <c r="BH11" s="611"/>
      <c r="BI11" s="611"/>
      <c r="BJ11" s="611"/>
      <c r="BK11" s="611"/>
      <c r="BL11" s="611"/>
      <c r="BM11" s="611"/>
      <c r="BN11" s="612"/>
      <c r="BO11" s="613">
        <v>3.1</v>
      </c>
      <c r="BP11" s="613"/>
      <c r="BQ11" s="613"/>
      <c r="BR11" s="613"/>
      <c r="BS11" s="614">
        <v>7040</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535797</v>
      </c>
      <c r="CS11" s="611"/>
      <c r="CT11" s="611"/>
      <c r="CU11" s="611"/>
      <c r="CV11" s="611"/>
      <c r="CW11" s="611"/>
      <c r="CX11" s="611"/>
      <c r="CY11" s="612"/>
      <c r="CZ11" s="613">
        <v>7.6</v>
      </c>
      <c r="DA11" s="613"/>
      <c r="DB11" s="613"/>
      <c r="DC11" s="613"/>
      <c r="DD11" s="619">
        <v>209279</v>
      </c>
      <c r="DE11" s="611"/>
      <c r="DF11" s="611"/>
      <c r="DG11" s="611"/>
      <c r="DH11" s="611"/>
      <c r="DI11" s="611"/>
      <c r="DJ11" s="611"/>
      <c r="DK11" s="611"/>
      <c r="DL11" s="611"/>
      <c r="DM11" s="611"/>
      <c r="DN11" s="611"/>
      <c r="DO11" s="611"/>
      <c r="DP11" s="612"/>
      <c r="DQ11" s="619">
        <v>231039</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395430</v>
      </c>
      <c r="BH12" s="611"/>
      <c r="BI12" s="611"/>
      <c r="BJ12" s="611"/>
      <c r="BK12" s="611"/>
      <c r="BL12" s="611"/>
      <c r="BM12" s="611"/>
      <c r="BN12" s="612"/>
      <c r="BO12" s="613">
        <v>49.8</v>
      </c>
      <c r="BP12" s="613"/>
      <c r="BQ12" s="613"/>
      <c r="BR12" s="613"/>
      <c r="BS12" s="614">
        <v>11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261055</v>
      </c>
      <c r="CS12" s="611"/>
      <c r="CT12" s="611"/>
      <c r="CU12" s="611"/>
      <c r="CV12" s="611"/>
      <c r="CW12" s="611"/>
      <c r="CX12" s="611"/>
      <c r="CY12" s="612"/>
      <c r="CZ12" s="613">
        <v>3.7</v>
      </c>
      <c r="DA12" s="613"/>
      <c r="DB12" s="613"/>
      <c r="DC12" s="613"/>
      <c r="DD12" s="619">
        <v>16960</v>
      </c>
      <c r="DE12" s="611"/>
      <c r="DF12" s="611"/>
      <c r="DG12" s="611"/>
      <c r="DH12" s="611"/>
      <c r="DI12" s="611"/>
      <c r="DJ12" s="611"/>
      <c r="DK12" s="611"/>
      <c r="DL12" s="611"/>
      <c r="DM12" s="611"/>
      <c r="DN12" s="611"/>
      <c r="DO12" s="611"/>
      <c r="DP12" s="612"/>
      <c r="DQ12" s="619">
        <v>174928</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394520</v>
      </c>
      <c r="BH13" s="611"/>
      <c r="BI13" s="611"/>
      <c r="BJ13" s="611"/>
      <c r="BK13" s="611"/>
      <c r="BL13" s="611"/>
      <c r="BM13" s="611"/>
      <c r="BN13" s="612"/>
      <c r="BO13" s="613">
        <v>49.7</v>
      </c>
      <c r="BP13" s="613"/>
      <c r="BQ13" s="613"/>
      <c r="BR13" s="613"/>
      <c r="BS13" s="614">
        <v>11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371755</v>
      </c>
      <c r="CS13" s="611"/>
      <c r="CT13" s="611"/>
      <c r="CU13" s="611"/>
      <c r="CV13" s="611"/>
      <c r="CW13" s="611"/>
      <c r="CX13" s="611"/>
      <c r="CY13" s="612"/>
      <c r="CZ13" s="613">
        <v>5.3</v>
      </c>
      <c r="DA13" s="613"/>
      <c r="DB13" s="613"/>
      <c r="DC13" s="613"/>
      <c r="DD13" s="619">
        <v>245888</v>
      </c>
      <c r="DE13" s="611"/>
      <c r="DF13" s="611"/>
      <c r="DG13" s="611"/>
      <c r="DH13" s="611"/>
      <c r="DI13" s="611"/>
      <c r="DJ13" s="611"/>
      <c r="DK13" s="611"/>
      <c r="DL13" s="611"/>
      <c r="DM13" s="611"/>
      <c r="DN13" s="611"/>
      <c r="DO13" s="611"/>
      <c r="DP13" s="612"/>
      <c r="DQ13" s="619">
        <v>161022</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517</v>
      </c>
      <c r="S14" s="611"/>
      <c r="T14" s="611"/>
      <c r="U14" s="611"/>
      <c r="V14" s="611"/>
      <c r="W14" s="611"/>
      <c r="X14" s="611"/>
      <c r="Y14" s="612"/>
      <c r="Z14" s="613">
        <v>0</v>
      </c>
      <c r="AA14" s="613"/>
      <c r="AB14" s="613"/>
      <c r="AC14" s="613"/>
      <c r="AD14" s="614">
        <v>517</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37181</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225060</v>
      </c>
      <c r="CS14" s="611"/>
      <c r="CT14" s="611"/>
      <c r="CU14" s="611"/>
      <c r="CV14" s="611"/>
      <c r="CW14" s="611"/>
      <c r="CX14" s="611"/>
      <c r="CY14" s="612"/>
      <c r="CZ14" s="613">
        <v>3.2</v>
      </c>
      <c r="DA14" s="613"/>
      <c r="DB14" s="613"/>
      <c r="DC14" s="613"/>
      <c r="DD14" s="619">
        <v>14720</v>
      </c>
      <c r="DE14" s="611"/>
      <c r="DF14" s="611"/>
      <c r="DG14" s="611"/>
      <c r="DH14" s="611"/>
      <c r="DI14" s="611"/>
      <c r="DJ14" s="611"/>
      <c r="DK14" s="611"/>
      <c r="DL14" s="611"/>
      <c r="DM14" s="611"/>
      <c r="DN14" s="611"/>
      <c r="DO14" s="611"/>
      <c r="DP14" s="612"/>
      <c r="DQ14" s="619">
        <v>204627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50579</v>
      </c>
      <c r="BH15" s="611"/>
      <c r="BI15" s="611"/>
      <c r="BJ15" s="611"/>
      <c r="BK15" s="611"/>
      <c r="BL15" s="611"/>
      <c r="BM15" s="611"/>
      <c r="BN15" s="612"/>
      <c r="BO15" s="613">
        <v>6.4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660740</v>
      </c>
      <c r="CS15" s="611"/>
      <c r="CT15" s="611"/>
      <c r="CU15" s="611"/>
      <c r="CV15" s="611"/>
      <c r="CW15" s="611"/>
      <c r="CX15" s="611"/>
      <c r="CY15" s="612"/>
      <c r="CZ15" s="613">
        <v>9.4</v>
      </c>
      <c r="DA15" s="613"/>
      <c r="DB15" s="613"/>
      <c r="DC15" s="613"/>
      <c r="DD15" s="619">
        <v>144719</v>
      </c>
      <c r="DE15" s="611"/>
      <c r="DF15" s="611"/>
      <c r="DG15" s="611"/>
      <c r="DH15" s="611"/>
      <c r="DI15" s="611"/>
      <c r="DJ15" s="611"/>
      <c r="DK15" s="611"/>
      <c r="DL15" s="611"/>
      <c r="DM15" s="611"/>
      <c r="DN15" s="611"/>
      <c r="DO15" s="611"/>
      <c r="DP15" s="612"/>
      <c r="DQ15" s="619">
        <v>454432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5454</v>
      </c>
      <c r="S16" s="611"/>
      <c r="T16" s="611"/>
      <c r="U16" s="611"/>
      <c r="V16" s="611"/>
      <c r="W16" s="611"/>
      <c r="X16" s="611"/>
      <c r="Y16" s="612"/>
      <c r="Z16" s="613">
        <v>0.1</v>
      </c>
      <c r="AA16" s="613"/>
      <c r="AB16" s="613"/>
      <c r="AC16" s="613"/>
      <c r="AD16" s="614">
        <v>5454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13205</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3629</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12803</v>
      </c>
      <c r="S17" s="611"/>
      <c r="T17" s="611"/>
      <c r="U17" s="611"/>
      <c r="V17" s="611"/>
      <c r="W17" s="611"/>
      <c r="X17" s="611"/>
      <c r="Y17" s="612"/>
      <c r="Z17" s="613">
        <v>0.2</v>
      </c>
      <c r="AA17" s="613"/>
      <c r="AB17" s="613"/>
      <c r="AC17" s="613"/>
      <c r="AD17" s="614">
        <v>12803</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512850</v>
      </c>
      <c r="CS17" s="611"/>
      <c r="CT17" s="611"/>
      <c r="CU17" s="611"/>
      <c r="CV17" s="611"/>
      <c r="CW17" s="611"/>
      <c r="CX17" s="611"/>
      <c r="CY17" s="612"/>
      <c r="CZ17" s="613">
        <v>7.3</v>
      </c>
      <c r="DA17" s="613"/>
      <c r="DB17" s="613"/>
      <c r="DC17" s="613"/>
      <c r="DD17" s="619" t="s">
        <v>122</v>
      </c>
      <c r="DE17" s="611"/>
      <c r="DF17" s="611"/>
      <c r="DG17" s="611"/>
      <c r="DH17" s="611"/>
      <c r="DI17" s="611"/>
      <c r="DJ17" s="611"/>
      <c r="DK17" s="611"/>
      <c r="DL17" s="611"/>
      <c r="DM17" s="611"/>
      <c r="DN17" s="611"/>
      <c r="DO17" s="611"/>
      <c r="DP17" s="612"/>
      <c r="DQ17" s="619">
        <v>511400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3919</v>
      </c>
      <c r="S18" s="611"/>
      <c r="T18" s="611"/>
      <c r="U18" s="611"/>
      <c r="V18" s="611"/>
      <c r="W18" s="611"/>
      <c r="X18" s="611"/>
      <c r="Y18" s="612"/>
      <c r="Z18" s="613">
        <v>0.1</v>
      </c>
      <c r="AA18" s="613"/>
      <c r="AB18" s="613"/>
      <c r="AC18" s="613"/>
      <c r="AD18" s="614">
        <v>3919</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2836</v>
      </c>
      <c r="S19" s="611"/>
      <c r="T19" s="611"/>
      <c r="U19" s="611"/>
      <c r="V19" s="611"/>
      <c r="W19" s="611"/>
      <c r="X19" s="611"/>
      <c r="Y19" s="612"/>
      <c r="Z19" s="613">
        <v>0</v>
      </c>
      <c r="AA19" s="613"/>
      <c r="AB19" s="613"/>
      <c r="AC19" s="613"/>
      <c r="AD19" s="614">
        <v>2836</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5779</v>
      </c>
      <c r="BH19" s="611"/>
      <c r="BI19" s="611"/>
      <c r="BJ19" s="611"/>
      <c r="BK19" s="611"/>
      <c r="BL19" s="611"/>
      <c r="BM19" s="611"/>
      <c r="BN19" s="612"/>
      <c r="BO19" s="613">
        <v>0.7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1083</v>
      </c>
      <c r="S20" s="611"/>
      <c r="T20" s="611"/>
      <c r="U20" s="611"/>
      <c r="V20" s="611"/>
      <c r="W20" s="611"/>
      <c r="X20" s="611"/>
      <c r="Y20" s="612"/>
      <c r="Z20" s="613">
        <v>0</v>
      </c>
      <c r="AA20" s="613"/>
      <c r="AB20" s="613"/>
      <c r="AC20" s="613"/>
      <c r="AD20" s="614">
        <v>1083</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5779</v>
      </c>
      <c r="BH20" s="611"/>
      <c r="BI20" s="611"/>
      <c r="BJ20" s="611"/>
      <c r="BK20" s="611"/>
      <c r="BL20" s="611"/>
      <c r="BM20" s="611"/>
      <c r="BN20" s="612"/>
      <c r="BO20" s="613">
        <v>0.7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7041145</v>
      </c>
      <c r="CS20" s="611"/>
      <c r="CT20" s="611"/>
      <c r="CU20" s="611"/>
      <c r="CV20" s="611"/>
      <c r="CW20" s="611"/>
      <c r="CX20" s="611"/>
      <c r="CY20" s="612"/>
      <c r="CZ20" s="613">
        <v>100</v>
      </c>
      <c r="DA20" s="613"/>
      <c r="DB20" s="613"/>
      <c r="DC20" s="613"/>
      <c r="DD20" s="619">
        <v>704868</v>
      </c>
      <c r="DE20" s="611"/>
      <c r="DF20" s="611"/>
      <c r="DG20" s="611"/>
      <c r="DH20" s="611"/>
      <c r="DI20" s="611"/>
      <c r="DJ20" s="611"/>
      <c r="DK20" s="611"/>
      <c r="DL20" s="611"/>
      <c r="DM20" s="611"/>
      <c r="DN20" s="611"/>
      <c r="DO20" s="611"/>
      <c r="DP20" s="612"/>
      <c r="DQ20" s="619">
        <v>4098138</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2738226</v>
      </c>
      <c r="S21" s="611"/>
      <c r="T21" s="611"/>
      <c r="U21" s="611"/>
      <c r="V21" s="611"/>
      <c r="W21" s="611"/>
      <c r="X21" s="611"/>
      <c r="Y21" s="612"/>
      <c r="Z21" s="613">
        <v>37.799999999999997</v>
      </c>
      <c r="AA21" s="613"/>
      <c r="AB21" s="613"/>
      <c r="AC21" s="613"/>
      <c r="AD21" s="614">
        <v>2478175</v>
      </c>
      <c r="AE21" s="614"/>
      <c r="AF21" s="614"/>
      <c r="AG21" s="614"/>
      <c r="AH21" s="614"/>
      <c r="AI21" s="614"/>
      <c r="AJ21" s="614"/>
      <c r="AK21" s="614"/>
      <c r="AL21" s="615">
        <v>69.2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5779</v>
      </c>
      <c r="BH21" s="611"/>
      <c r="BI21" s="611"/>
      <c r="BJ21" s="611"/>
      <c r="BK21" s="611"/>
      <c r="BL21" s="611"/>
      <c r="BM21" s="611"/>
      <c r="BN21" s="612"/>
      <c r="BO21" s="613">
        <v>0.7</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2478175</v>
      </c>
      <c r="S22" s="611"/>
      <c r="T22" s="611"/>
      <c r="U22" s="611"/>
      <c r="V22" s="611"/>
      <c r="W22" s="611"/>
      <c r="X22" s="611"/>
      <c r="Y22" s="612"/>
      <c r="Z22" s="613">
        <v>34.200000000000003</v>
      </c>
      <c r="AA22" s="613"/>
      <c r="AB22" s="613"/>
      <c r="AC22" s="613"/>
      <c r="AD22" s="614">
        <v>2478175</v>
      </c>
      <c r="AE22" s="614"/>
      <c r="AF22" s="614"/>
      <c r="AG22" s="614"/>
      <c r="AH22" s="614"/>
      <c r="AI22" s="614"/>
      <c r="AJ22" s="614"/>
      <c r="AK22" s="614"/>
      <c r="AL22" s="615">
        <v>69.2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260051</v>
      </c>
      <c r="S23" s="611"/>
      <c r="T23" s="611"/>
      <c r="U23" s="611"/>
      <c r="V23" s="611"/>
      <c r="W23" s="611"/>
      <c r="X23" s="611"/>
      <c r="Y23" s="612"/>
      <c r="Z23" s="613">
        <v>3.6</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2670227</v>
      </c>
      <c r="CS24" s="600"/>
      <c r="CT24" s="600"/>
      <c r="CU24" s="600"/>
      <c r="CV24" s="600"/>
      <c r="CW24" s="600"/>
      <c r="CX24" s="600"/>
      <c r="CY24" s="601"/>
      <c r="CZ24" s="604">
        <v>37.9</v>
      </c>
      <c r="DA24" s="605"/>
      <c r="DB24" s="605"/>
      <c r="DC24" s="621"/>
      <c r="DD24" s="644">
        <v>1815550</v>
      </c>
      <c r="DE24" s="600"/>
      <c r="DF24" s="600"/>
      <c r="DG24" s="600"/>
      <c r="DH24" s="600"/>
      <c r="DI24" s="600"/>
      <c r="DJ24" s="600"/>
      <c r="DK24" s="601"/>
      <c r="DL24" s="644">
        <v>1646725</v>
      </c>
      <c r="DM24" s="600"/>
      <c r="DN24" s="600"/>
      <c r="DO24" s="600"/>
      <c r="DP24" s="600"/>
      <c r="DQ24" s="600"/>
      <c r="DR24" s="600"/>
      <c r="DS24" s="600"/>
      <c r="DT24" s="600"/>
      <c r="DU24" s="600"/>
      <c r="DV24" s="601"/>
      <c r="DW24" s="604">
        <v>45.8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3817966</v>
      </c>
      <c r="S25" s="611"/>
      <c r="T25" s="611"/>
      <c r="U25" s="611"/>
      <c r="V25" s="611"/>
      <c r="W25" s="611"/>
      <c r="X25" s="611"/>
      <c r="Y25" s="612"/>
      <c r="Z25" s="613">
        <v>52.7</v>
      </c>
      <c r="AA25" s="613"/>
      <c r="AB25" s="613"/>
      <c r="AC25" s="613"/>
      <c r="AD25" s="614">
        <v>3557915</v>
      </c>
      <c r="AE25" s="614"/>
      <c r="AF25" s="614"/>
      <c r="AG25" s="614"/>
      <c r="AH25" s="614"/>
      <c r="AI25" s="614"/>
      <c r="AJ25" s="614"/>
      <c r="AK25" s="614"/>
      <c r="AL25" s="615">
        <v>99.4</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1046680</v>
      </c>
      <c r="CS25" s="640"/>
      <c r="CT25" s="640"/>
      <c r="CU25" s="640"/>
      <c r="CV25" s="640"/>
      <c r="CW25" s="640"/>
      <c r="CX25" s="640"/>
      <c r="CY25" s="641"/>
      <c r="CZ25" s="615">
        <v>14.9</v>
      </c>
      <c r="DA25" s="642"/>
      <c r="DB25" s="642"/>
      <c r="DC25" s="645"/>
      <c r="DD25" s="619">
        <v>964615</v>
      </c>
      <c r="DE25" s="640"/>
      <c r="DF25" s="640"/>
      <c r="DG25" s="640"/>
      <c r="DH25" s="640"/>
      <c r="DI25" s="640"/>
      <c r="DJ25" s="640"/>
      <c r="DK25" s="641"/>
      <c r="DL25" s="619">
        <v>921416</v>
      </c>
      <c r="DM25" s="640"/>
      <c r="DN25" s="640"/>
      <c r="DO25" s="640"/>
      <c r="DP25" s="640"/>
      <c r="DQ25" s="640"/>
      <c r="DR25" s="640"/>
      <c r="DS25" s="640"/>
      <c r="DT25" s="640"/>
      <c r="DU25" s="640"/>
      <c r="DV25" s="641"/>
      <c r="DW25" s="615">
        <v>25.6</v>
      </c>
      <c r="DX25" s="642"/>
      <c r="DY25" s="642"/>
      <c r="DZ25" s="642"/>
      <c r="EA25" s="642"/>
      <c r="EB25" s="642"/>
      <c r="EC25" s="643"/>
    </row>
    <row r="26" spans="2:133" ht="11.25" customHeight="1" x14ac:dyDescent="0.15">
      <c r="B26" s="607" t="s">
        <v>284</v>
      </c>
      <c r="C26" s="608"/>
      <c r="D26" s="608"/>
      <c r="E26" s="608"/>
      <c r="F26" s="608"/>
      <c r="G26" s="608"/>
      <c r="H26" s="608"/>
      <c r="I26" s="608"/>
      <c r="J26" s="608"/>
      <c r="K26" s="608"/>
      <c r="L26" s="608"/>
      <c r="M26" s="608"/>
      <c r="N26" s="608"/>
      <c r="O26" s="608"/>
      <c r="P26" s="608"/>
      <c r="Q26" s="609"/>
      <c r="R26" s="610">
        <v>897</v>
      </c>
      <c r="S26" s="611"/>
      <c r="T26" s="611"/>
      <c r="U26" s="611"/>
      <c r="V26" s="611"/>
      <c r="W26" s="611"/>
      <c r="X26" s="611"/>
      <c r="Y26" s="612"/>
      <c r="Z26" s="613">
        <v>0</v>
      </c>
      <c r="AA26" s="613"/>
      <c r="AB26" s="613"/>
      <c r="AC26" s="613"/>
      <c r="AD26" s="614">
        <v>897</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531208</v>
      </c>
      <c r="CS26" s="611"/>
      <c r="CT26" s="611"/>
      <c r="CU26" s="611"/>
      <c r="CV26" s="611"/>
      <c r="CW26" s="611"/>
      <c r="CX26" s="611"/>
      <c r="CY26" s="612"/>
      <c r="CZ26" s="615">
        <v>7.5</v>
      </c>
      <c r="DA26" s="642"/>
      <c r="DB26" s="642"/>
      <c r="DC26" s="645"/>
      <c r="DD26" s="619">
        <v>507729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287</v>
      </c>
      <c r="C27" s="608"/>
      <c r="D27" s="608"/>
      <c r="E27" s="608"/>
      <c r="F27" s="608"/>
      <c r="G27" s="608"/>
      <c r="H27" s="608"/>
      <c r="I27" s="608"/>
      <c r="J27" s="608"/>
      <c r="K27" s="608"/>
      <c r="L27" s="608"/>
      <c r="M27" s="608"/>
      <c r="N27" s="608"/>
      <c r="O27" s="608"/>
      <c r="P27" s="608"/>
      <c r="Q27" s="609"/>
      <c r="R27" s="610">
        <v>15426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794114</v>
      </c>
      <c r="BH27" s="611"/>
      <c r="BI27" s="611"/>
      <c r="BJ27" s="611"/>
      <c r="BK27" s="611"/>
      <c r="BL27" s="611"/>
      <c r="BM27" s="611"/>
      <c r="BN27" s="612"/>
      <c r="BO27" s="613">
        <v>100</v>
      </c>
      <c r="BP27" s="613"/>
      <c r="BQ27" s="613"/>
      <c r="BR27" s="613"/>
      <c r="BS27" s="614">
        <v>7051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1110697</v>
      </c>
      <c r="CS27" s="640"/>
      <c r="CT27" s="640"/>
      <c r="CU27" s="640"/>
      <c r="CV27" s="640"/>
      <c r="CW27" s="640"/>
      <c r="CX27" s="640"/>
      <c r="CY27" s="641"/>
      <c r="CZ27" s="615">
        <v>15.8</v>
      </c>
      <c r="DA27" s="642"/>
      <c r="DB27" s="642"/>
      <c r="DC27" s="645"/>
      <c r="DD27" s="619">
        <v>339535</v>
      </c>
      <c r="DE27" s="640"/>
      <c r="DF27" s="640"/>
      <c r="DG27" s="640"/>
      <c r="DH27" s="640"/>
      <c r="DI27" s="640"/>
      <c r="DJ27" s="640"/>
      <c r="DK27" s="641"/>
      <c r="DL27" s="619">
        <v>213909</v>
      </c>
      <c r="DM27" s="640"/>
      <c r="DN27" s="640"/>
      <c r="DO27" s="640"/>
      <c r="DP27" s="640"/>
      <c r="DQ27" s="640"/>
      <c r="DR27" s="640"/>
      <c r="DS27" s="640"/>
      <c r="DT27" s="640"/>
      <c r="DU27" s="640"/>
      <c r="DV27" s="641"/>
      <c r="DW27" s="615">
        <v>5.9</v>
      </c>
      <c r="DX27" s="642"/>
      <c r="DY27" s="642"/>
      <c r="DZ27" s="642"/>
      <c r="EA27" s="642"/>
      <c r="EB27" s="642"/>
      <c r="EC27" s="643"/>
    </row>
    <row r="28" spans="2:133" ht="11.25" customHeight="1" x14ac:dyDescent="0.15">
      <c r="B28" s="607" t="s">
        <v>290</v>
      </c>
      <c r="C28" s="608"/>
      <c r="D28" s="608"/>
      <c r="E28" s="608"/>
      <c r="F28" s="608"/>
      <c r="G28" s="608"/>
      <c r="H28" s="608"/>
      <c r="I28" s="608"/>
      <c r="J28" s="608"/>
      <c r="K28" s="608"/>
      <c r="L28" s="608"/>
      <c r="M28" s="608"/>
      <c r="N28" s="608"/>
      <c r="O28" s="608"/>
      <c r="P28" s="608"/>
      <c r="Q28" s="609"/>
      <c r="R28" s="610">
        <v>53262</v>
      </c>
      <c r="S28" s="611"/>
      <c r="T28" s="611"/>
      <c r="U28" s="611"/>
      <c r="V28" s="611"/>
      <c r="W28" s="611"/>
      <c r="X28" s="611"/>
      <c r="Y28" s="612"/>
      <c r="Z28" s="613">
        <v>0.7</v>
      </c>
      <c r="AA28" s="613"/>
      <c r="AB28" s="613"/>
      <c r="AC28" s="613"/>
      <c r="AD28" s="614">
        <v>2962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512850</v>
      </c>
      <c r="CS28" s="611"/>
      <c r="CT28" s="611"/>
      <c r="CU28" s="611"/>
      <c r="CV28" s="611"/>
      <c r="CW28" s="611"/>
      <c r="CX28" s="611"/>
      <c r="CY28" s="612"/>
      <c r="CZ28" s="615">
        <v>7.3</v>
      </c>
      <c r="DA28" s="642"/>
      <c r="DB28" s="642"/>
      <c r="DC28" s="645"/>
      <c r="DD28" s="619">
        <v>511400</v>
      </c>
      <c r="DE28" s="611"/>
      <c r="DF28" s="611"/>
      <c r="DG28" s="611"/>
      <c r="DH28" s="611"/>
      <c r="DI28" s="611"/>
      <c r="DJ28" s="611"/>
      <c r="DK28" s="612"/>
      <c r="DL28" s="619">
        <v>511400</v>
      </c>
      <c r="DM28" s="611"/>
      <c r="DN28" s="611"/>
      <c r="DO28" s="611"/>
      <c r="DP28" s="611"/>
      <c r="DQ28" s="611"/>
      <c r="DR28" s="611"/>
      <c r="DS28" s="611"/>
      <c r="DT28" s="611"/>
      <c r="DU28" s="611"/>
      <c r="DV28" s="612"/>
      <c r="DW28" s="615">
        <v>14.2</v>
      </c>
      <c r="DX28" s="642"/>
      <c r="DY28" s="642"/>
      <c r="DZ28" s="642"/>
      <c r="EA28" s="642"/>
      <c r="EB28" s="642"/>
      <c r="EC28" s="643"/>
    </row>
    <row r="29" spans="2:133" ht="11.25" customHeight="1" x14ac:dyDescent="0.15">
      <c r="B29" s="607" t="s">
        <v>292</v>
      </c>
      <c r="C29" s="608"/>
      <c r="D29" s="608"/>
      <c r="E29" s="608"/>
      <c r="F29" s="608"/>
      <c r="G29" s="608"/>
      <c r="H29" s="608"/>
      <c r="I29" s="608"/>
      <c r="J29" s="608"/>
      <c r="K29" s="608"/>
      <c r="L29" s="608"/>
      <c r="M29" s="608"/>
      <c r="N29" s="608"/>
      <c r="O29" s="608"/>
      <c r="P29" s="608"/>
      <c r="Q29" s="609"/>
      <c r="R29" s="610">
        <v>24791</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512850</v>
      </c>
      <c r="CS29" s="640"/>
      <c r="CT29" s="640"/>
      <c r="CU29" s="640"/>
      <c r="CV29" s="640"/>
      <c r="CW29" s="640"/>
      <c r="CX29" s="640"/>
      <c r="CY29" s="641"/>
      <c r="CZ29" s="615">
        <v>7.3</v>
      </c>
      <c r="DA29" s="642"/>
      <c r="DB29" s="642"/>
      <c r="DC29" s="645"/>
      <c r="DD29" s="619">
        <v>511400</v>
      </c>
      <c r="DE29" s="640"/>
      <c r="DF29" s="640"/>
      <c r="DG29" s="640"/>
      <c r="DH29" s="640"/>
      <c r="DI29" s="640"/>
      <c r="DJ29" s="640"/>
      <c r="DK29" s="641"/>
      <c r="DL29" s="619">
        <v>511400</v>
      </c>
      <c r="DM29" s="640"/>
      <c r="DN29" s="640"/>
      <c r="DO29" s="640"/>
      <c r="DP29" s="640"/>
      <c r="DQ29" s="640"/>
      <c r="DR29" s="640"/>
      <c r="DS29" s="640"/>
      <c r="DT29" s="640"/>
      <c r="DU29" s="640"/>
      <c r="DV29" s="641"/>
      <c r="DW29" s="615">
        <v>14.2</v>
      </c>
      <c r="DX29" s="642"/>
      <c r="DY29" s="642"/>
      <c r="DZ29" s="642"/>
      <c r="EA29" s="642"/>
      <c r="EB29" s="642"/>
      <c r="EC29" s="643"/>
    </row>
    <row r="30" spans="2:133" ht="11.25" customHeight="1" x14ac:dyDescent="0.15">
      <c r="B30" s="607" t="s">
        <v>294</v>
      </c>
      <c r="C30" s="608"/>
      <c r="D30" s="608"/>
      <c r="E30" s="608"/>
      <c r="F30" s="608"/>
      <c r="G30" s="608"/>
      <c r="H30" s="608"/>
      <c r="I30" s="608"/>
      <c r="J30" s="608"/>
      <c r="K30" s="608"/>
      <c r="L30" s="608"/>
      <c r="M30" s="608"/>
      <c r="N30" s="608"/>
      <c r="O30" s="608"/>
      <c r="P30" s="608"/>
      <c r="Q30" s="609"/>
      <c r="R30" s="610">
        <v>879577</v>
      </c>
      <c r="S30" s="611"/>
      <c r="T30" s="611"/>
      <c r="U30" s="611"/>
      <c r="V30" s="611"/>
      <c r="W30" s="611"/>
      <c r="X30" s="611"/>
      <c r="Y30" s="612"/>
      <c r="Z30" s="613">
        <v>12.1</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499452</v>
      </c>
      <c r="CS30" s="611"/>
      <c r="CT30" s="611"/>
      <c r="CU30" s="611"/>
      <c r="CV30" s="611"/>
      <c r="CW30" s="611"/>
      <c r="CX30" s="611"/>
      <c r="CY30" s="612"/>
      <c r="CZ30" s="615">
        <v>7.1</v>
      </c>
      <c r="DA30" s="642"/>
      <c r="DB30" s="642"/>
      <c r="DC30" s="645"/>
      <c r="DD30" s="619">
        <v>498456</v>
      </c>
      <c r="DE30" s="611"/>
      <c r="DF30" s="611"/>
      <c r="DG30" s="611"/>
      <c r="DH30" s="611"/>
      <c r="DI30" s="611"/>
      <c r="DJ30" s="611"/>
      <c r="DK30" s="612"/>
      <c r="DL30" s="619">
        <v>498456</v>
      </c>
      <c r="DM30" s="611"/>
      <c r="DN30" s="611"/>
      <c r="DO30" s="611"/>
      <c r="DP30" s="611"/>
      <c r="DQ30" s="611"/>
      <c r="DR30" s="611"/>
      <c r="DS30" s="611"/>
      <c r="DT30" s="611"/>
      <c r="DU30" s="611"/>
      <c r="DV30" s="612"/>
      <c r="DW30" s="615">
        <v>13.9</v>
      </c>
      <c r="DX30" s="642"/>
      <c r="DY30" s="642"/>
      <c r="DZ30" s="642"/>
      <c r="EA30" s="642"/>
      <c r="EB30" s="642"/>
      <c r="EC30" s="643"/>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99.4</v>
      </c>
      <c r="BH31" s="654"/>
      <c r="BI31" s="654"/>
      <c r="BJ31" s="654"/>
      <c r="BK31" s="654"/>
      <c r="BL31" s="654"/>
      <c r="BM31" s="605">
        <v>97.6</v>
      </c>
      <c r="BN31" s="654"/>
      <c r="BO31" s="654"/>
      <c r="BP31" s="654"/>
      <c r="BQ31" s="655"/>
      <c r="BR31" s="657">
        <v>98.6</v>
      </c>
      <c r="BS31" s="654"/>
      <c r="BT31" s="654"/>
      <c r="BU31" s="654"/>
      <c r="BV31" s="654"/>
      <c r="BW31" s="654"/>
      <c r="BX31" s="605">
        <v>97.3</v>
      </c>
      <c r="BY31" s="654"/>
      <c r="BZ31" s="654"/>
      <c r="CA31" s="654"/>
      <c r="CB31" s="655"/>
      <c r="CD31" s="650"/>
      <c r="CE31" s="651"/>
      <c r="CF31" s="607" t="s">
        <v>301</v>
      </c>
      <c r="CG31" s="608"/>
      <c r="CH31" s="608"/>
      <c r="CI31" s="608"/>
      <c r="CJ31" s="608"/>
      <c r="CK31" s="608"/>
      <c r="CL31" s="608"/>
      <c r="CM31" s="608"/>
      <c r="CN31" s="608"/>
      <c r="CO31" s="608"/>
      <c r="CP31" s="608"/>
      <c r="CQ31" s="609"/>
      <c r="CR31" s="610">
        <v>13398</v>
      </c>
      <c r="CS31" s="640"/>
      <c r="CT31" s="640"/>
      <c r="CU31" s="640"/>
      <c r="CV31" s="640"/>
      <c r="CW31" s="640"/>
      <c r="CX31" s="640"/>
      <c r="CY31" s="641"/>
      <c r="CZ31" s="615">
        <v>0.2</v>
      </c>
      <c r="DA31" s="642"/>
      <c r="DB31" s="642"/>
      <c r="DC31" s="645"/>
      <c r="DD31" s="619">
        <v>12944</v>
      </c>
      <c r="DE31" s="640"/>
      <c r="DF31" s="640"/>
      <c r="DG31" s="640"/>
      <c r="DH31" s="640"/>
      <c r="DI31" s="640"/>
      <c r="DJ31" s="640"/>
      <c r="DK31" s="641"/>
      <c r="DL31" s="619">
        <v>12944</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302</v>
      </c>
      <c r="C32" s="608"/>
      <c r="D32" s="608"/>
      <c r="E32" s="608"/>
      <c r="F32" s="608"/>
      <c r="G32" s="608"/>
      <c r="H32" s="608"/>
      <c r="I32" s="608"/>
      <c r="J32" s="608"/>
      <c r="K32" s="608"/>
      <c r="L32" s="608"/>
      <c r="M32" s="608"/>
      <c r="N32" s="608"/>
      <c r="O32" s="608"/>
      <c r="P32" s="608"/>
      <c r="Q32" s="609"/>
      <c r="R32" s="610">
        <v>421363</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99.7</v>
      </c>
      <c r="BH32" s="640"/>
      <c r="BI32" s="640"/>
      <c r="BJ32" s="640"/>
      <c r="BK32" s="640"/>
      <c r="BL32" s="640"/>
      <c r="BM32" s="616">
        <v>99.1</v>
      </c>
      <c r="BN32" s="640"/>
      <c r="BO32" s="640"/>
      <c r="BP32" s="640"/>
      <c r="BQ32" s="656"/>
      <c r="BR32" s="667">
        <v>99.7</v>
      </c>
      <c r="BS32" s="640"/>
      <c r="BT32" s="640"/>
      <c r="BU32" s="640"/>
      <c r="BV32" s="640"/>
      <c r="BW32" s="640"/>
      <c r="BX32" s="616">
        <v>99.1</v>
      </c>
      <c r="BY32" s="640"/>
      <c r="BZ32" s="640"/>
      <c r="CA32" s="640"/>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15">
      <c r="B33" s="607" t="s">
        <v>306</v>
      </c>
      <c r="C33" s="608"/>
      <c r="D33" s="608"/>
      <c r="E33" s="608"/>
      <c r="F33" s="608"/>
      <c r="G33" s="608"/>
      <c r="H33" s="608"/>
      <c r="I33" s="608"/>
      <c r="J33" s="608"/>
      <c r="K33" s="608"/>
      <c r="L33" s="608"/>
      <c r="M33" s="608"/>
      <c r="N33" s="608"/>
      <c r="O33" s="608"/>
      <c r="P33" s="608"/>
      <c r="Q33" s="609"/>
      <c r="R33" s="610">
        <v>20911</v>
      </c>
      <c r="S33" s="611"/>
      <c r="T33" s="611"/>
      <c r="U33" s="611"/>
      <c r="V33" s="611"/>
      <c r="W33" s="611"/>
      <c r="X33" s="611"/>
      <c r="Y33" s="612"/>
      <c r="Z33" s="613">
        <v>0.3</v>
      </c>
      <c r="AA33" s="613"/>
      <c r="AB33" s="613"/>
      <c r="AC33" s="613"/>
      <c r="AD33" s="614">
        <v>17887</v>
      </c>
      <c r="AE33" s="614"/>
      <c r="AF33" s="614"/>
      <c r="AG33" s="614"/>
      <c r="AH33" s="614"/>
      <c r="AI33" s="614"/>
      <c r="AJ33" s="614"/>
      <c r="AK33" s="614"/>
      <c r="AL33" s="615">
        <v>0.5</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99.1</v>
      </c>
      <c r="BH33" s="669"/>
      <c r="BI33" s="669"/>
      <c r="BJ33" s="669"/>
      <c r="BK33" s="669"/>
      <c r="BL33" s="669"/>
      <c r="BM33" s="670">
        <v>96.3</v>
      </c>
      <c r="BN33" s="669"/>
      <c r="BO33" s="669"/>
      <c r="BP33" s="669"/>
      <c r="BQ33" s="671"/>
      <c r="BR33" s="668">
        <v>97.6</v>
      </c>
      <c r="BS33" s="669"/>
      <c r="BT33" s="669"/>
      <c r="BU33" s="669"/>
      <c r="BV33" s="669"/>
      <c r="BW33" s="669"/>
      <c r="BX33" s="670">
        <v>95.6</v>
      </c>
      <c r="BY33" s="669"/>
      <c r="BZ33" s="669"/>
      <c r="CA33" s="669"/>
      <c r="CB33" s="671"/>
      <c r="CD33" s="607" t="s">
        <v>308</v>
      </c>
      <c r="CE33" s="608"/>
      <c r="CF33" s="608"/>
      <c r="CG33" s="608"/>
      <c r="CH33" s="608"/>
      <c r="CI33" s="608"/>
      <c r="CJ33" s="608"/>
      <c r="CK33" s="608"/>
      <c r="CL33" s="608"/>
      <c r="CM33" s="608"/>
      <c r="CN33" s="608"/>
      <c r="CO33" s="608"/>
      <c r="CP33" s="608"/>
      <c r="CQ33" s="609"/>
      <c r="CR33" s="610">
        <v>3652845</v>
      </c>
      <c r="CS33" s="640"/>
      <c r="CT33" s="640"/>
      <c r="CU33" s="640"/>
      <c r="CV33" s="640"/>
      <c r="CW33" s="640"/>
      <c r="CX33" s="640"/>
      <c r="CY33" s="641"/>
      <c r="CZ33" s="615">
        <v>51.9</v>
      </c>
      <c r="DA33" s="642"/>
      <c r="DB33" s="642"/>
      <c r="DC33" s="645"/>
      <c r="DD33" s="619">
        <v>2065574</v>
      </c>
      <c r="DE33" s="640"/>
      <c r="DF33" s="640"/>
      <c r="DG33" s="640"/>
      <c r="DH33" s="640"/>
      <c r="DI33" s="640"/>
      <c r="DJ33" s="640"/>
      <c r="DK33" s="641"/>
      <c r="DL33" s="619">
        <v>1624795</v>
      </c>
      <c r="DM33" s="640"/>
      <c r="DN33" s="640"/>
      <c r="DO33" s="640"/>
      <c r="DP33" s="640"/>
      <c r="DQ33" s="640"/>
      <c r="DR33" s="640"/>
      <c r="DS33" s="640"/>
      <c r="DT33" s="640"/>
      <c r="DU33" s="640"/>
      <c r="DV33" s="641"/>
      <c r="DW33" s="615">
        <v>45.2</v>
      </c>
      <c r="DX33" s="642"/>
      <c r="DY33" s="642"/>
      <c r="DZ33" s="642"/>
      <c r="EA33" s="642"/>
      <c r="EB33" s="642"/>
      <c r="EC33" s="643"/>
    </row>
    <row r="34" spans="2:133" ht="11.25" customHeight="1" x14ac:dyDescent="0.15">
      <c r="B34" s="607" t="s">
        <v>309</v>
      </c>
      <c r="C34" s="608"/>
      <c r="D34" s="608"/>
      <c r="E34" s="608"/>
      <c r="F34" s="608"/>
      <c r="G34" s="608"/>
      <c r="H34" s="608"/>
      <c r="I34" s="608"/>
      <c r="J34" s="608"/>
      <c r="K34" s="608"/>
      <c r="L34" s="608"/>
      <c r="M34" s="608"/>
      <c r="N34" s="608"/>
      <c r="O34" s="608"/>
      <c r="P34" s="608"/>
      <c r="Q34" s="609"/>
      <c r="R34" s="610">
        <v>629521</v>
      </c>
      <c r="S34" s="611"/>
      <c r="T34" s="611"/>
      <c r="U34" s="611"/>
      <c r="V34" s="611"/>
      <c r="W34" s="611"/>
      <c r="X34" s="611"/>
      <c r="Y34" s="612"/>
      <c r="Z34" s="613">
        <v>8.6999999999999993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1055618</v>
      </c>
      <c r="CS34" s="611"/>
      <c r="CT34" s="611"/>
      <c r="CU34" s="611"/>
      <c r="CV34" s="611"/>
      <c r="CW34" s="611"/>
      <c r="CX34" s="611"/>
      <c r="CY34" s="612"/>
      <c r="CZ34" s="615">
        <v>15</v>
      </c>
      <c r="DA34" s="642"/>
      <c r="DB34" s="642"/>
      <c r="DC34" s="645"/>
      <c r="DD34" s="619">
        <v>715835</v>
      </c>
      <c r="DE34" s="611"/>
      <c r="DF34" s="611"/>
      <c r="DG34" s="611"/>
      <c r="DH34" s="611"/>
      <c r="DI34" s="611"/>
      <c r="DJ34" s="611"/>
      <c r="DK34" s="612"/>
      <c r="DL34" s="619">
        <v>528964</v>
      </c>
      <c r="DM34" s="611"/>
      <c r="DN34" s="611"/>
      <c r="DO34" s="611"/>
      <c r="DP34" s="611"/>
      <c r="DQ34" s="611"/>
      <c r="DR34" s="611"/>
      <c r="DS34" s="611"/>
      <c r="DT34" s="611"/>
      <c r="DU34" s="611"/>
      <c r="DV34" s="612"/>
      <c r="DW34" s="615">
        <v>14.7</v>
      </c>
      <c r="DX34" s="642"/>
      <c r="DY34" s="642"/>
      <c r="DZ34" s="642"/>
      <c r="EA34" s="642"/>
      <c r="EB34" s="642"/>
      <c r="EC34" s="643"/>
    </row>
    <row r="35" spans="2:133" ht="11.25" customHeight="1" x14ac:dyDescent="0.15">
      <c r="B35" s="607" t="s">
        <v>311</v>
      </c>
      <c r="C35" s="608"/>
      <c r="D35" s="608"/>
      <c r="E35" s="608"/>
      <c r="F35" s="608"/>
      <c r="G35" s="608"/>
      <c r="H35" s="608"/>
      <c r="I35" s="608"/>
      <c r="J35" s="608"/>
      <c r="K35" s="608"/>
      <c r="L35" s="608"/>
      <c r="M35" s="608"/>
      <c r="N35" s="608"/>
      <c r="O35" s="608"/>
      <c r="P35" s="608"/>
      <c r="Q35" s="609"/>
      <c r="R35" s="610">
        <v>861301</v>
      </c>
      <c r="S35" s="611"/>
      <c r="T35" s="611"/>
      <c r="U35" s="611"/>
      <c r="V35" s="611"/>
      <c r="W35" s="611"/>
      <c r="X35" s="611"/>
      <c r="Y35" s="612"/>
      <c r="Z35" s="613">
        <v>11.9</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67876</v>
      </c>
      <c r="CS35" s="640"/>
      <c r="CT35" s="640"/>
      <c r="CU35" s="640"/>
      <c r="CV35" s="640"/>
      <c r="CW35" s="640"/>
      <c r="CX35" s="640"/>
      <c r="CY35" s="641"/>
      <c r="CZ35" s="615">
        <v>1</v>
      </c>
      <c r="DA35" s="642"/>
      <c r="DB35" s="642"/>
      <c r="DC35" s="645"/>
      <c r="DD35" s="619">
        <v>19354</v>
      </c>
      <c r="DE35" s="640"/>
      <c r="DF35" s="640"/>
      <c r="DG35" s="640"/>
      <c r="DH35" s="640"/>
      <c r="DI35" s="640"/>
      <c r="DJ35" s="640"/>
      <c r="DK35" s="641"/>
      <c r="DL35" s="619">
        <v>19354</v>
      </c>
      <c r="DM35" s="640"/>
      <c r="DN35" s="640"/>
      <c r="DO35" s="640"/>
      <c r="DP35" s="640"/>
      <c r="DQ35" s="640"/>
      <c r="DR35" s="640"/>
      <c r="DS35" s="640"/>
      <c r="DT35" s="640"/>
      <c r="DU35" s="640"/>
      <c r="DV35" s="641"/>
      <c r="DW35" s="615">
        <v>0.5</v>
      </c>
      <c r="DX35" s="642"/>
      <c r="DY35" s="642"/>
      <c r="DZ35" s="642"/>
      <c r="EA35" s="642"/>
      <c r="EB35" s="642"/>
      <c r="EC35" s="643"/>
    </row>
    <row r="36" spans="2:133" ht="11.25" customHeight="1" x14ac:dyDescent="0.15">
      <c r="B36" s="607" t="s">
        <v>315</v>
      </c>
      <c r="C36" s="608"/>
      <c r="D36" s="608"/>
      <c r="E36" s="608"/>
      <c r="F36" s="608"/>
      <c r="G36" s="608"/>
      <c r="H36" s="608"/>
      <c r="I36" s="608"/>
      <c r="J36" s="608"/>
      <c r="K36" s="608"/>
      <c r="L36" s="608"/>
      <c r="M36" s="608"/>
      <c r="N36" s="608"/>
      <c r="O36" s="608"/>
      <c r="P36" s="608"/>
      <c r="Q36" s="609"/>
      <c r="R36" s="610">
        <v>94730</v>
      </c>
      <c r="S36" s="611"/>
      <c r="T36" s="611"/>
      <c r="U36" s="611"/>
      <c r="V36" s="611"/>
      <c r="W36" s="611"/>
      <c r="X36" s="611"/>
      <c r="Y36" s="612"/>
      <c r="Z36" s="613">
        <v>1.3</v>
      </c>
      <c r="AA36" s="613"/>
      <c r="AB36" s="613"/>
      <c r="AC36" s="613"/>
      <c r="AD36" s="614" t="s">
        <v>122</v>
      </c>
      <c r="AE36" s="614"/>
      <c r="AF36" s="614"/>
      <c r="AG36" s="614"/>
      <c r="AH36" s="614"/>
      <c r="AI36" s="614"/>
      <c r="AJ36" s="614"/>
      <c r="AK36" s="614"/>
      <c r="AL36" s="615" t="s">
        <v>122</v>
      </c>
      <c r="AM36" s="616"/>
      <c r="AN36" s="616"/>
      <c r="AO36" s="617"/>
      <c r="AP36" s="218"/>
      <c r="AQ36" s="672" t="s">
        <v>316</v>
      </c>
      <c r="AR36" s="673"/>
      <c r="AS36" s="673"/>
      <c r="AT36" s="673"/>
      <c r="AU36" s="673"/>
      <c r="AV36" s="673"/>
      <c r="AW36" s="673"/>
      <c r="AX36" s="673"/>
      <c r="AY36" s="674"/>
      <c r="AZ36" s="599">
        <v>810144</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96268</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1193126</v>
      </c>
      <c r="CS36" s="611"/>
      <c r="CT36" s="611"/>
      <c r="CU36" s="611"/>
      <c r="CV36" s="611"/>
      <c r="CW36" s="611"/>
      <c r="CX36" s="611"/>
      <c r="CY36" s="612"/>
      <c r="CZ36" s="615">
        <v>16.899999999999999</v>
      </c>
      <c r="DA36" s="642"/>
      <c r="DB36" s="642"/>
      <c r="DC36" s="645"/>
      <c r="DD36" s="619">
        <v>795986</v>
      </c>
      <c r="DE36" s="611"/>
      <c r="DF36" s="611"/>
      <c r="DG36" s="611"/>
      <c r="DH36" s="611"/>
      <c r="DI36" s="611"/>
      <c r="DJ36" s="611"/>
      <c r="DK36" s="612"/>
      <c r="DL36" s="619">
        <v>658958</v>
      </c>
      <c r="DM36" s="611"/>
      <c r="DN36" s="611"/>
      <c r="DO36" s="611"/>
      <c r="DP36" s="611"/>
      <c r="DQ36" s="611"/>
      <c r="DR36" s="611"/>
      <c r="DS36" s="611"/>
      <c r="DT36" s="611"/>
      <c r="DU36" s="611"/>
      <c r="DV36" s="612"/>
      <c r="DW36" s="615">
        <v>18.3</v>
      </c>
      <c r="DX36" s="642"/>
      <c r="DY36" s="642"/>
      <c r="DZ36" s="642"/>
      <c r="EA36" s="642"/>
      <c r="EB36" s="642"/>
      <c r="EC36" s="643"/>
    </row>
    <row r="37" spans="2:133" ht="11.25" customHeight="1" x14ac:dyDescent="0.15">
      <c r="B37" s="607" t="s">
        <v>319</v>
      </c>
      <c r="C37" s="608"/>
      <c r="D37" s="608"/>
      <c r="E37" s="608"/>
      <c r="F37" s="608"/>
      <c r="G37" s="608"/>
      <c r="H37" s="608"/>
      <c r="I37" s="608"/>
      <c r="J37" s="608"/>
      <c r="K37" s="608"/>
      <c r="L37" s="608"/>
      <c r="M37" s="608"/>
      <c r="N37" s="608"/>
      <c r="O37" s="608"/>
      <c r="P37" s="608"/>
      <c r="Q37" s="609"/>
      <c r="R37" s="610">
        <v>149555</v>
      </c>
      <c r="S37" s="611"/>
      <c r="T37" s="611"/>
      <c r="U37" s="611"/>
      <c r="V37" s="611"/>
      <c r="W37" s="611"/>
      <c r="X37" s="611"/>
      <c r="Y37" s="612"/>
      <c r="Z37" s="613">
        <v>2.1</v>
      </c>
      <c r="AA37" s="613"/>
      <c r="AB37" s="613"/>
      <c r="AC37" s="613"/>
      <c r="AD37" s="614">
        <v>120</v>
      </c>
      <c r="AE37" s="614"/>
      <c r="AF37" s="614"/>
      <c r="AG37" s="614"/>
      <c r="AH37" s="614"/>
      <c r="AI37" s="614"/>
      <c r="AJ37" s="614"/>
      <c r="AK37" s="614"/>
      <c r="AL37" s="615">
        <v>0</v>
      </c>
      <c r="AM37" s="616"/>
      <c r="AN37" s="616"/>
      <c r="AO37" s="617"/>
      <c r="AQ37" s="676" t="s">
        <v>320</v>
      </c>
      <c r="AR37" s="677"/>
      <c r="AS37" s="677"/>
      <c r="AT37" s="677"/>
      <c r="AU37" s="677"/>
      <c r="AV37" s="677"/>
      <c r="AW37" s="677"/>
      <c r="AX37" s="677"/>
      <c r="AY37" s="678"/>
      <c r="AZ37" s="610">
        <v>236076</v>
      </c>
      <c r="BA37" s="611"/>
      <c r="BB37" s="611"/>
      <c r="BC37" s="611"/>
      <c r="BD37" s="640"/>
      <c r="BE37" s="640"/>
      <c r="BF37" s="656"/>
      <c r="BG37" s="607" t="s">
        <v>321</v>
      </c>
      <c r="BH37" s="608"/>
      <c r="BI37" s="608"/>
      <c r="BJ37" s="608"/>
      <c r="BK37" s="608"/>
      <c r="BL37" s="608"/>
      <c r="BM37" s="608"/>
      <c r="BN37" s="608"/>
      <c r="BO37" s="608"/>
      <c r="BP37" s="608"/>
      <c r="BQ37" s="608"/>
      <c r="BR37" s="608"/>
      <c r="BS37" s="608"/>
      <c r="BT37" s="608"/>
      <c r="BU37" s="609"/>
      <c r="BV37" s="610">
        <v>90913</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331958</v>
      </c>
      <c r="CS37" s="640"/>
      <c r="CT37" s="640"/>
      <c r="CU37" s="640"/>
      <c r="CV37" s="640"/>
      <c r="CW37" s="640"/>
      <c r="CX37" s="640"/>
      <c r="CY37" s="641"/>
      <c r="CZ37" s="615">
        <v>4.7</v>
      </c>
      <c r="DA37" s="642"/>
      <c r="DB37" s="642"/>
      <c r="DC37" s="645"/>
      <c r="DD37" s="619">
        <v>331958</v>
      </c>
      <c r="DE37" s="640"/>
      <c r="DF37" s="640"/>
      <c r="DG37" s="640"/>
      <c r="DH37" s="640"/>
      <c r="DI37" s="640"/>
      <c r="DJ37" s="640"/>
      <c r="DK37" s="641"/>
      <c r="DL37" s="619">
        <v>298106</v>
      </c>
      <c r="DM37" s="640"/>
      <c r="DN37" s="640"/>
      <c r="DO37" s="640"/>
      <c r="DP37" s="640"/>
      <c r="DQ37" s="640"/>
      <c r="DR37" s="640"/>
      <c r="DS37" s="640"/>
      <c r="DT37" s="640"/>
      <c r="DU37" s="640"/>
      <c r="DV37" s="641"/>
      <c r="DW37" s="615">
        <v>8.3000000000000007</v>
      </c>
      <c r="DX37" s="642"/>
      <c r="DY37" s="642"/>
      <c r="DZ37" s="642"/>
      <c r="EA37" s="642"/>
      <c r="EB37" s="642"/>
      <c r="EC37" s="643"/>
    </row>
    <row r="38" spans="2:133" ht="11.25" customHeight="1" x14ac:dyDescent="0.15">
      <c r="B38" s="607" t="s">
        <v>323</v>
      </c>
      <c r="C38" s="608"/>
      <c r="D38" s="608"/>
      <c r="E38" s="608"/>
      <c r="F38" s="608"/>
      <c r="G38" s="608"/>
      <c r="H38" s="608"/>
      <c r="I38" s="608"/>
      <c r="J38" s="608"/>
      <c r="K38" s="608"/>
      <c r="L38" s="608"/>
      <c r="M38" s="608"/>
      <c r="N38" s="608"/>
      <c r="O38" s="608"/>
      <c r="P38" s="608"/>
      <c r="Q38" s="609"/>
      <c r="R38" s="610">
        <v>276576</v>
      </c>
      <c r="S38" s="611"/>
      <c r="T38" s="611"/>
      <c r="U38" s="611"/>
      <c r="V38" s="611"/>
      <c r="W38" s="611"/>
      <c r="X38" s="611"/>
      <c r="Y38" s="612"/>
      <c r="Z38" s="613">
        <v>3.8</v>
      </c>
      <c r="AA38" s="613"/>
      <c r="AB38" s="613"/>
      <c r="AC38" s="613"/>
      <c r="AD38" s="614" t="s">
        <v>122</v>
      </c>
      <c r="AE38" s="614"/>
      <c r="AF38" s="614"/>
      <c r="AG38" s="614"/>
      <c r="AH38" s="614"/>
      <c r="AI38" s="614"/>
      <c r="AJ38" s="614"/>
      <c r="AK38" s="614"/>
      <c r="AL38" s="615" t="s">
        <v>122</v>
      </c>
      <c r="AM38" s="616"/>
      <c r="AN38" s="616"/>
      <c r="AO38" s="617"/>
      <c r="AQ38" s="676" t="s">
        <v>324</v>
      </c>
      <c r="AR38" s="677"/>
      <c r="AS38" s="677"/>
      <c r="AT38" s="677"/>
      <c r="AU38" s="677"/>
      <c r="AV38" s="677"/>
      <c r="AW38" s="677"/>
      <c r="AX38" s="677"/>
      <c r="AY38" s="678"/>
      <c r="AZ38" s="610">
        <v>37928</v>
      </c>
      <c r="BA38" s="611"/>
      <c r="BB38" s="611"/>
      <c r="BC38" s="611"/>
      <c r="BD38" s="640"/>
      <c r="BE38" s="640"/>
      <c r="BF38" s="656"/>
      <c r="BG38" s="607" t="s">
        <v>325</v>
      </c>
      <c r="BH38" s="608"/>
      <c r="BI38" s="608"/>
      <c r="BJ38" s="608"/>
      <c r="BK38" s="608"/>
      <c r="BL38" s="608"/>
      <c r="BM38" s="608"/>
      <c r="BN38" s="608"/>
      <c r="BO38" s="608"/>
      <c r="BP38" s="608"/>
      <c r="BQ38" s="608"/>
      <c r="BR38" s="608"/>
      <c r="BS38" s="608"/>
      <c r="BT38" s="608"/>
      <c r="BU38" s="609"/>
      <c r="BV38" s="610">
        <v>1281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547849</v>
      </c>
      <c r="CS38" s="611"/>
      <c r="CT38" s="611"/>
      <c r="CU38" s="611"/>
      <c r="CV38" s="611"/>
      <c r="CW38" s="611"/>
      <c r="CX38" s="611"/>
      <c r="CY38" s="612"/>
      <c r="CZ38" s="615">
        <v>7.8</v>
      </c>
      <c r="DA38" s="642"/>
      <c r="DB38" s="642"/>
      <c r="DC38" s="645"/>
      <c r="DD38" s="619">
        <v>427894</v>
      </c>
      <c r="DE38" s="611"/>
      <c r="DF38" s="611"/>
      <c r="DG38" s="611"/>
      <c r="DH38" s="611"/>
      <c r="DI38" s="611"/>
      <c r="DJ38" s="611"/>
      <c r="DK38" s="612"/>
      <c r="DL38" s="619">
        <v>417519</v>
      </c>
      <c r="DM38" s="611"/>
      <c r="DN38" s="611"/>
      <c r="DO38" s="611"/>
      <c r="DP38" s="611"/>
      <c r="DQ38" s="611"/>
      <c r="DR38" s="611"/>
      <c r="DS38" s="611"/>
      <c r="DT38" s="611"/>
      <c r="DU38" s="611"/>
      <c r="DV38" s="612"/>
      <c r="DW38" s="615">
        <v>11.6</v>
      </c>
      <c r="DX38" s="642"/>
      <c r="DY38" s="642"/>
      <c r="DZ38" s="642"/>
      <c r="EA38" s="642"/>
      <c r="EB38" s="642"/>
      <c r="EC38" s="643"/>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328</v>
      </c>
      <c r="AR39" s="677"/>
      <c r="AS39" s="677"/>
      <c r="AT39" s="677"/>
      <c r="AU39" s="677"/>
      <c r="AV39" s="677"/>
      <c r="AW39" s="677"/>
      <c r="AX39" s="677"/>
      <c r="AY39" s="678"/>
      <c r="AZ39" s="610">
        <v>26219</v>
      </c>
      <c r="BA39" s="611"/>
      <c r="BB39" s="611"/>
      <c r="BC39" s="611"/>
      <c r="BD39" s="640"/>
      <c r="BE39" s="640"/>
      <c r="BF39" s="656"/>
      <c r="BG39" s="607" t="s">
        <v>329</v>
      </c>
      <c r="BH39" s="608"/>
      <c r="BI39" s="608"/>
      <c r="BJ39" s="608"/>
      <c r="BK39" s="608"/>
      <c r="BL39" s="608"/>
      <c r="BM39" s="608"/>
      <c r="BN39" s="608"/>
      <c r="BO39" s="608"/>
      <c r="BP39" s="608"/>
      <c r="BQ39" s="608"/>
      <c r="BR39" s="608"/>
      <c r="BS39" s="608"/>
      <c r="BT39" s="608"/>
      <c r="BU39" s="609"/>
      <c r="BV39" s="610">
        <v>2193</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661403</v>
      </c>
      <c r="CS39" s="640"/>
      <c r="CT39" s="640"/>
      <c r="CU39" s="640"/>
      <c r="CV39" s="640"/>
      <c r="CW39" s="640"/>
      <c r="CX39" s="640"/>
      <c r="CY39" s="641"/>
      <c r="CZ39" s="615">
        <v>9.4</v>
      </c>
      <c r="DA39" s="642"/>
      <c r="DB39" s="642"/>
      <c r="DC39" s="645"/>
      <c r="DD39" s="619">
        <v>29532</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331</v>
      </c>
      <c r="C40" s="608"/>
      <c r="D40" s="608"/>
      <c r="E40" s="608"/>
      <c r="F40" s="608"/>
      <c r="G40" s="608"/>
      <c r="H40" s="608"/>
      <c r="I40" s="608"/>
      <c r="J40" s="608"/>
      <c r="K40" s="608"/>
      <c r="L40" s="608"/>
      <c r="M40" s="608"/>
      <c r="N40" s="608"/>
      <c r="O40" s="608"/>
      <c r="P40" s="608"/>
      <c r="Q40" s="609"/>
      <c r="R40" s="610">
        <v>15676</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332</v>
      </c>
      <c r="AR40" s="677"/>
      <c r="AS40" s="677"/>
      <c r="AT40" s="677"/>
      <c r="AU40" s="677"/>
      <c r="AV40" s="677"/>
      <c r="AW40" s="677"/>
      <c r="AX40" s="677"/>
      <c r="AY40" s="678"/>
      <c r="AZ40" s="610" t="s">
        <v>122</v>
      </c>
      <c r="BA40" s="611"/>
      <c r="BB40" s="611"/>
      <c r="BC40" s="611"/>
      <c r="BD40" s="640"/>
      <c r="BE40" s="640"/>
      <c r="BF40" s="656"/>
      <c r="BG40" s="660" t="s">
        <v>333</v>
      </c>
      <c r="BH40" s="661"/>
      <c r="BI40" s="661"/>
      <c r="BJ40" s="661"/>
      <c r="BK40" s="661"/>
      <c r="BL40" s="214"/>
      <c r="BM40" s="608" t="s">
        <v>334</v>
      </c>
      <c r="BN40" s="608"/>
      <c r="BO40" s="608"/>
      <c r="BP40" s="608"/>
      <c r="BQ40" s="608"/>
      <c r="BR40" s="608"/>
      <c r="BS40" s="608"/>
      <c r="BT40" s="608"/>
      <c r="BU40" s="609"/>
      <c r="BV40" s="610">
        <v>113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126973</v>
      </c>
      <c r="CS40" s="611"/>
      <c r="CT40" s="611"/>
      <c r="CU40" s="611"/>
      <c r="CV40" s="611"/>
      <c r="CW40" s="611"/>
      <c r="CX40" s="611"/>
      <c r="CY40" s="612"/>
      <c r="CZ40" s="615">
        <v>1.8</v>
      </c>
      <c r="DA40" s="642"/>
      <c r="DB40" s="642"/>
      <c r="DC40" s="645"/>
      <c r="DD40" s="619">
        <v>76973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336</v>
      </c>
      <c r="C41" s="632"/>
      <c r="D41" s="632"/>
      <c r="E41" s="632"/>
      <c r="F41" s="632"/>
      <c r="G41" s="632"/>
      <c r="H41" s="632"/>
      <c r="I41" s="632"/>
      <c r="J41" s="632"/>
      <c r="K41" s="632"/>
      <c r="L41" s="632"/>
      <c r="M41" s="632"/>
      <c r="N41" s="632"/>
      <c r="O41" s="632"/>
      <c r="P41" s="632"/>
      <c r="Q41" s="633"/>
      <c r="R41" s="685">
        <v>7245876</v>
      </c>
      <c r="S41" s="686"/>
      <c r="T41" s="686"/>
      <c r="U41" s="686"/>
      <c r="V41" s="686"/>
      <c r="W41" s="686"/>
      <c r="X41" s="686"/>
      <c r="Y41" s="687"/>
      <c r="Z41" s="688">
        <v>100</v>
      </c>
      <c r="AA41" s="688"/>
      <c r="AB41" s="688"/>
      <c r="AC41" s="688"/>
      <c r="AD41" s="689">
        <v>3579781</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105023</v>
      </c>
      <c r="BA41" s="611"/>
      <c r="BB41" s="611"/>
      <c r="BC41" s="611"/>
      <c r="BD41" s="640"/>
      <c r="BE41" s="640"/>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340</v>
      </c>
      <c r="AR42" s="693"/>
      <c r="AS42" s="693"/>
      <c r="AT42" s="693"/>
      <c r="AU42" s="693"/>
      <c r="AV42" s="693"/>
      <c r="AW42" s="693"/>
      <c r="AX42" s="693"/>
      <c r="AY42" s="694"/>
      <c r="AZ42" s="685">
        <v>404898</v>
      </c>
      <c r="BA42" s="686"/>
      <c r="BB42" s="686"/>
      <c r="BC42" s="686"/>
      <c r="BD42" s="669"/>
      <c r="BE42" s="669"/>
      <c r="BF42" s="671"/>
      <c r="BG42" s="662"/>
      <c r="BH42" s="663"/>
      <c r="BI42" s="663"/>
      <c r="BJ42" s="663"/>
      <c r="BK42" s="663"/>
      <c r="BL42" s="215"/>
      <c r="BM42" s="632" t="s">
        <v>341</v>
      </c>
      <c r="BN42" s="632"/>
      <c r="BO42" s="632"/>
      <c r="BP42" s="632"/>
      <c r="BQ42" s="632"/>
      <c r="BR42" s="632"/>
      <c r="BS42" s="632"/>
      <c r="BT42" s="632"/>
      <c r="BU42" s="633"/>
      <c r="BV42" s="685">
        <v>403</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718073</v>
      </c>
      <c r="CS42" s="640"/>
      <c r="CT42" s="640"/>
      <c r="CU42" s="640"/>
      <c r="CV42" s="640"/>
      <c r="CW42" s="640"/>
      <c r="CX42" s="640"/>
      <c r="CY42" s="641"/>
      <c r="CZ42" s="615">
        <v>10.199999999999999</v>
      </c>
      <c r="DA42" s="642"/>
      <c r="DB42" s="642"/>
      <c r="DC42" s="645"/>
      <c r="DD42" s="619">
        <v>217014</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14280</v>
      </c>
      <c r="CS43" s="640"/>
      <c r="CT43" s="640"/>
      <c r="CU43" s="640"/>
      <c r="CV43" s="640"/>
      <c r="CW43" s="640"/>
      <c r="CX43" s="640"/>
      <c r="CY43" s="641"/>
      <c r="CZ43" s="615">
        <v>0.2</v>
      </c>
      <c r="DA43" s="642"/>
      <c r="DB43" s="642"/>
      <c r="DC43" s="645"/>
      <c r="DD43" s="619">
        <v>14280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704868</v>
      </c>
      <c r="CS44" s="611"/>
      <c r="CT44" s="611"/>
      <c r="CU44" s="611"/>
      <c r="CV44" s="611"/>
      <c r="CW44" s="611"/>
      <c r="CX44" s="611"/>
      <c r="CY44" s="612"/>
      <c r="CZ44" s="615">
        <v>10</v>
      </c>
      <c r="DA44" s="616"/>
      <c r="DB44" s="616"/>
      <c r="DC44" s="622"/>
      <c r="DD44" s="619">
        <v>213385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292168</v>
      </c>
      <c r="CS45" s="640"/>
      <c r="CT45" s="640"/>
      <c r="CU45" s="640"/>
      <c r="CV45" s="640"/>
      <c r="CW45" s="640"/>
      <c r="CX45" s="640"/>
      <c r="CY45" s="641"/>
      <c r="CZ45" s="615">
        <v>4.0999999999999996</v>
      </c>
      <c r="DA45" s="642"/>
      <c r="DB45" s="642"/>
      <c r="DC45" s="645"/>
      <c r="DD45" s="619">
        <v>15693</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404700</v>
      </c>
      <c r="CS46" s="611"/>
      <c r="CT46" s="611"/>
      <c r="CU46" s="611"/>
      <c r="CV46" s="611"/>
      <c r="CW46" s="611"/>
      <c r="CX46" s="611"/>
      <c r="CY46" s="612"/>
      <c r="CZ46" s="615">
        <v>5.7</v>
      </c>
      <c r="DA46" s="616"/>
      <c r="DB46" s="616"/>
      <c r="DC46" s="622"/>
      <c r="DD46" s="619">
        <v>189692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13205</v>
      </c>
      <c r="CS47" s="640"/>
      <c r="CT47" s="640"/>
      <c r="CU47" s="640"/>
      <c r="CV47" s="640"/>
      <c r="CW47" s="640"/>
      <c r="CX47" s="640"/>
      <c r="CY47" s="641"/>
      <c r="CZ47" s="615">
        <v>0.2</v>
      </c>
      <c r="DA47" s="642"/>
      <c r="DB47" s="642"/>
      <c r="DC47" s="645"/>
      <c r="DD47" s="619">
        <v>3629</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352</v>
      </c>
      <c r="CE49" s="632"/>
      <c r="CF49" s="632"/>
      <c r="CG49" s="632"/>
      <c r="CH49" s="632"/>
      <c r="CI49" s="632"/>
      <c r="CJ49" s="632"/>
      <c r="CK49" s="632"/>
      <c r="CL49" s="632"/>
      <c r="CM49" s="632"/>
      <c r="CN49" s="632"/>
      <c r="CO49" s="632"/>
      <c r="CP49" s="632"/>
      <c r="CQ49" s="633"/>
      <c r="CR49" s="685">
        <v>7041145</v>
      </c>
      <c r="CS49" s="669"/>
      <c r="CT49" s="669"/>
      <c r="CU49" s="669"/>
      <c r="CV49" s="669"/>
      <c r="CW49" s="669"/>
      <c r="CX49" s="669"/>
      <c r="CY49" s="698"/>
      <c r="CZ49" s="690">
        <v>100</v>
      </c>
      <c r="DA49" s="699"/>
      <c r="DB49" s="699"/>
      <c r="DC49" s="700"/>
      <c r="DD49" s="701">
        <v>4098138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DgWZD8rMozjbqGbvp6BSog/Mq9YKid4OL6DdowRzYjDLpg9erA4iv45spmNuyx+c7qnWsBysrhAT/o/yQbTtA==" saltValue="5FNICcy3cjQeBhs244rI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7246</v>
      </c>
      <c r="R7" s="740"/>
      <c r="S7" s="740"/>
      <c r="T7" s="740"/>
      <c r="U7" s="740"/>
      <c r="V7" s="740">
        <v>7041</v>
      </c>
      <c r="W7" s="740"/>
      <c r="X7" s="740"/>
      <c r="Y7" s="740"/>
      <c r="Z7" s="740"/>
      <c r="AA7" s="740">
        <v>205</v>
      </c>
      <c r="AB7" s="740"/>
      <c r="AC7" s="740"/>
      <c r="AD7" s="740"/>
      <c r="AE7" s="741"/>
      <c r="AF7" s="742">
        <v>158</v>
      </c>
      <c r="AG7" s="743"/>
      <c r="AH7" s="743"/>
      <c r="AI7" s="743"/>
      <c r="AJ7" s="744"/>
      <c r="AK7" s="745">
        <v>861</v>
      </c>
      <c r="AL7" s="746"/>
      <c r="AM7" s="746"/>
      <c r="AN7" s="746"/>
      <c r="AO7" s="746"/>
      <c r="AP7" s="746">
        <v>4479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7246</v>
      </c>
      <c r="R23" s="780"/>
      <c r="S23" s="780"/>
      <c r="T23" s="780"/>
      <c r="U23" s="780"/>
      <c r="V23" s="780">
        <v>7041</v>
      </c>
      <c r="W23" s="780"/>
      <c r="X23" s="780"/>
      <c r="Y23" s="780"/>
      <c r="Z23" s="780"/>
      <c r="AA23" s="780">
        <v>205</v>
      </c>
      <c r="AB23" s="780"/>
      <c r="AC23" s="780"/>
      <c r="AD23" s="780"/>
      <c r="AE23" s="781"/>
      <c r="AF23" s="782">
        <v>158</v>
      </c>
      <c r="AG23" s="780"/>
      <c r="AH23" s="780"/>
      <c r="AI23" s="780"/>
      <c r="AJ23" s="783"/>
      <c r="AK23" s="784"/>
      <c r="AL23" s="785"/>
      <c r="AM23" s="785"/>
      <c r="AN23" s="785"/>
      <c r="AO23" s="785"/>
      <c r="AP23" s="780">
        <v>4479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1399</v>
      </c>
      <c r="R28" s="810"/>
      <c r="S28" s="810"/>
      <c r="T28" s="810"/>
      <c r="U28" s="810"/>
      <c r="V28" s="810">
        <v>1303</v>
      </c>
      <c r="W28" s="810"/>
      <c r="X28" s="810"/>
      <c r="Y28" s="810"/>
      <c r="Z28" s="810"/>
      <c r="AA28" s="810">
        <v>96</v>
      </c>
      <c r="AB28" s="810"/>
      <c r="AC28" s="810"/>
      <c r="AD28" s="810"/>
      <c r="AE28" s="811"/>
      <c r="AF28" s="812">
        <v>96</v>
      </c>
      <c r="AG28" s="810"/>
      <c r="AH28" s="810"/>
      <c r="AI28" s="810"/>
      <c r="AJ28" s="813"/>
      <c r="AK28" s="814">
        <v>105</v>
      </c>
      <c r="AL28" s="815"/>
      <c r="AM28" s="815"/>
      <c r="AN28" s="815"/>
      <c r="AO28" s="815"/>
      <c r="AP28" s="815" t="s">
        <v>489</v>
      </c>
      <c r="AQ28" s="815"/>
      <c r="AR28" s="815"/>
      <c r="AS28" s="815"/>
      <c r="AT28" s="815"/>
      <c r="AU28" s="815" t="s">
        <v>489</v>
      </c>
      <c r="AV28" s="815"/>
      <c r="AW28" s="815"/>
      <c r="AX28" s="815"/>
      <c r="AY28" s="815"/>
      <c r="AZ28" s="816" t="s">
        <v>489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157</v>
      </c>
      <c r="R29" s="771"/>
      <c r="S29" s="771"/>
      <c r="T29" s="771"/>
      <c r="U29" s="771"/>
      <c r="V29" s="771">
        <v>156</v>
      </c>
      <c r="W29" s="771"/>
      <c r="X29" s="771"/>
      <c r="Y29" s="771"/>
      <c r="Z29" s="771"/>
      <c r="AA29" s="771">
        <v>1</v>
      </c>
      <c r="AB29" s="771"/>
      <c r="AC29" s="771"/>
      <c r="AD29" s="771"/>
      <c r="AE29" s="772"/>
      <c r="AF29" s="773">
        <v>1</v>
      </c>
      <c r="AG29" s="774"/>
      <c r="AH29" s="774"/>
      <c r="AI29" s="774"/>
      <c r="AJ29" s="775"/>
      <c r="AK29" s="821">
        <v>56</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50</v>
      </c>
      <c r="R30" s="771"/>
      <c r="S30" s="771"/>
      <c r="T30" s="771"/>
      <c r="U30" s="771"/>
      <c r="V30" s="771">
        <v>39</v>
      </c>
      <c r="W30" s="771"/>
      <c r="X30" s="771"/>
      <c r="Y30" s="771"/>
      <c r="Z30" s="771"/>
      <c r="AA30" s="771">
        <v>10</v>
      </c>
      <c r="AB30" s="771"/>
      <c r="AC30" s="771"/>
      <c r="AD30" s="771"/>
      <c r="AE30" s="772"/>
      <c r="AF30" s="773">
        <v>182</v>
      </c>
      <c r="AG30" s="774"/>
      <c r="AH30" s="774"/>
      <c r="AI30" s="774"/>
      <c r="AJ30" s="775"/>
      <c r="AK30" s="821" t="s">
        <v>550</v>
      </c>
      <c r="AL30" s="817"/>
      <c r="AM30" s="817"/>
      <c r="AN30" s="817"/>
      <c r="AO30" s="817"/>
      <c r="AP30" s="817">
        <v>68</v>
      </c>
      <c r="AQ30" s="817"/>
      <c r="AR30" s="817"/>
      <c r="AS30" s="817"/>
      <c r="AT30" s="817"/>
      <c r="AU30" s="817" t="s">
        <v>550</v>
      </c>
      <c r="AV30" s="817"/>
      <c r="AW30" s="817"/>
      <c r="AX30" s="817"/>
      <c r="AY30" s="817"/>
      <c r="AZ30" s="818" t="s">
        <v>550</v>
      </c>
      <c r="BA30" s="818"/>
      <c r="BB30" s="818"/>
      <c r="BC30" s="818"/>
      <c r="BD30" s="818"/>
      <c r="BE30" s="819" t="s">
        <v>392</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103</v>
      </c>
      <c r="R31" s="771"/>
      <c r="S31" s="771"/>
      <c r="T31" s="771"/>
      <c r="U31" s="771"/>
      <c r="V31" s="771">
        <v>86</v>
      </c>
      <c r="W31" s="771"/>
      <c r="X31" s="771"/>
      <c r="Y31" s="771"/>
      <c r="Z31" s="771"/>
      <c r="AA31" s="771">
        <v>17</v>
      </c>
      <c r="AB31" s="771"/>
      <c r="AC31" s="771"/>
      <c r="AD31" s="771"/>
      <c r="AE31" s="772"/>
      <c r="AF31" s="773">
        <v>88</v>
      </c>
      <c r="AG31" s="774"/>
      <c r="AH31" s="774"/>
      <c r="AI31" s="774"/>
      <c r="AJ31" s="775"/>
      <c r="AK31" s="822">
        <v>26</v>
      </c>
      <c r="AL31" s="823"/>
      <c r="AM31" s="823"/>
      <c r="AN31" s="823"/>
      <c r="AO31" s="821"/>
      <c r="AP31" s="817">
        <v>181</v>
      </c>
      <c r="AQ31" s="817"/>
      <c r="AR31" s="817"/>
      <c r="AS31" s="817"/>
      <c r="AT31" s="817"/>
      <c r="AU31" s="817">
        <v>103</v>
      </c>
      <c r="AV31" s="817"/>
      <c r="AW31" s="817"/>
      <c r="AX31" s="817"/>
      <c r="AY31" s="817"/>
      <c r="AZ31" s="818" t="s">
        <v>550</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1291</v>
      </c>
      <c r="R32" s="771"/>
      <c r="S32" s="771"/>
      <c r="T32" s="771"/>
      <c r="U32" s="771"/>
      <c r="V32" s="771">
        <v>1184</v>
      </c>
      <c r="W32" s="771"/>
      <c r="X32" s="771"/>
      <c r="Y32" s="771"/>
      <c r="Z32" s="771"/>
      <c r="AA32" s="771">
        <v>107</v>
      </c>
      <c r="AB32" s="771"/>
      <c r="AC32" s="771"/>
      <c r="AD32" s="771"/>
      <c r="AE32" s="772"/>
      <c r="AF32" s="773">
        <v>2059</v>
      </c>
      <c r="AG32" s="774"/>
      <c r="AH32" s="774"/>
      <c r="AI32" s="774"/>
      <c r="AJ32" s="775"/>
      <c r="AK32" s="821">
        <v>236</v>
      </c>
      <c r="AL32" s="817"/>
      <c r="AM32" s="817"/>
      <c r="AN32" s="817"/>
      <c r="AO32" s="817"/>
      <c r="AP32" s="817">
        <v>1286</v>
      </c>
      <c r="AQ32" s="817"/>
      <c r="AR32" s="817"/>
      <c r="AS32" s="817"/>
      <c r="AT32" s="817"/>
      <c r="AU32" s="817">
        <v>916</v>
      </c>
      <c r="AV32" s="817"/>
      <c r="AW32" s="817"/>
      <c r="AX32" s="817"/>
      <c r="AY32" s="817"/>
      <c r="AZ32" s="818" t="s">
        <v>550</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50</v>
      </c>
      <c r="R33" s="771"/>
      <c r="S33" s="771"/>
      <c r="T33" s="771"/>
      <c r="U33" s="771"/>
      <c r="V33" s="771">
        <v>60</v>
      </c>
      <c r="W33" s="771"/>
      <c r="X33" s="771"/>
      <c r="Y33" s="771"/>
      <c r="Z33" s="771"/>
      <c r="AA33" s="771">
        <v>-10</v>
      </c>
      <c r="AB33" s="771"/>
      <c r="AC33" s="771"/>
      <c r="AD33" s="771"/>
      <c r="AE33" s="772"/>
      <c r="AF33" s="773">
        <v>3</v>
      </c>
      <c r="AG33" s="774"/>
      <c r="AH33" s="774"/>
      <c r="AI33" s="774"/>
      <c r="AJ33" s="775"/>
      <c r="AK33" s="821">
        <v>38</v>
      </c>
      <c r="AL33" s="817"/>
      <c r="AM33" s="817"/>
      <c r="AN33" s="817"/>
      <c r="AO33" s="817"/>
      <c r="AP33" s="817">
        <v>115</v>
      </c>
      <c r="AQ33" s="817"/>
      <c r="AR33" s="817"/>
      <c r="AS33" s="817"/>
      <c r="AT33" s="817"/>
      <c r="AU33" s="817">
        <v>115</v>
      </c>
      <c r="AV33" s="817"/>
      <c r="AW33" s="817"/>
      <c r="AX33" s="817"/>
      <c r="AY33" s="817"/>
      <c r="AZ33" s="818" t="s">
        <v>550</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19"/>
      <c r="BF62" s="819"/>
      <c r="BG62" s="819"/>
      <c r="BH62" s="819"/>
      <c r="BI62" s="820"/>
      <c r="BJ62" s="836"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398</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2430</v>
      </c>
      <c r="AG63" s="833"/>
      <c r="AH63" s="833"/>
      <c r="AI63" s="833"/>
      <c r="AJ63" s="834"/>
      <c r="AK63" s="835"/>
      <c r="AL63" s="830"/>
      <c r="AM63" s="830"/>
      <c r="AN63" s="830"/>
      <c r="AO63" s="830"/>
      <c r="AP63" s="833">
        <v>1650</v>
      </c>
      <c r="AQ63" s="833"/>
      <c r="AR63" s="833"/>
      <c r="AS63" s="833"/>
      <c r="AT63" s="833"/>
      <c r="AU63" s="833">
        <v>1134</v>
      </c>
      <c r="AV63" s="833"/>
      <c r="AW63" s="833"/>
      <c r="AX63" s="833"/>
      <c r="AY63" s="833"/>
      <c r="AZ63" s="837"/>
      <c r="BA63" s="837"/>
      <c r="BB63" s="837"/>
      <c r="BC63" s="837"/>
      <c r="BD63" s="837"/>
      <c r="BE63" s="838"/>
      <c r="BF63" s="838"/>
      <c r="BG63" s="838"/>
      <c r="BH63" s="838"/>
      <c r="BI63" s="839"/>
      <c r="BJ63" s="840" t="s">
        <v>122</v>
      </c>
      <c r="BK63" s="841"/>
      <c r="BL63" s="841"/>
      <c r="BM63" s="841"/>
      <c r="BN63" s="842"/>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3" t="s">
        <v>384</v>
      </c>
      <c r="AG66" s="802"/>
      <c r="AH66" s="802"/>
      <c r="AI66" s="802"/>
      <c r="AJ66" s="844"/>
      <c r="AK66" s="720" t="s">
        <v>385</v>
      </c>
      <c r="AL66" s="715"/>
      <c r="AM66" s="715"/>
      <c r="AN66" s="715"/>
      <c r="AO66" s="716"/>
      <c r="AP66" s="720" t="s">
        <v>386</v>
      </c>
      <c r="AQ66" s="721"/>
      <c r="AR66" s="721"/>
      <c r="AS66" s="721"/>
      <c r="AT66" s="722"/>
      <c r="AU66" s="720" t="s">
        <v>401</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x14ac:dyDescent="0.15">
      <c r="A68" s="231">
        <v>1</v>
      </c>
      <c r="B68" s="858" t="s">
        <v>551</v>
      </c>
      <c r="C68" s="859"/>
      <c r="D68" s="859"/>
      <c r="E68" s="859"/>
      <c r="F68" s="859"/>
      <c r="G68" s="859"/>
      <c r="H68" s="859"/>
      <c r="I68" s="859"/>
      <c r="J68" s="859"/>
      <c r="K68" s="859"/>
      <c r="L68" s="859"/>
      <c r="M68" s="859"/>
      <c r="N68" s="859"/>
      <c r="O68" s="859"/>
      <c r="P68" s="860"/>
      <c r="Q68" s="861">
        <v>432</v>
      </c>
      <c r="R68" s="855"/>
      <c r="S68" s="855"/>
      <c r="T68" s="855"/>
      <c r="U68" s="855"/>
      <c r="V68" s="855">
        <v>402</v>
      </c>
      <c r="W68" s="855"/>
      <c r="X68" s="855"/>
      <c r="Y68" s="855"/>
      <c r="Z68" s="855"/>
      <c r="AA68" s="855">
        <v>29</v>
      </c>
      <c r="AB68" s="855"/>
      <c r="AC68" s="855"/>
      <c r="AD68" s="855"/>
      <c r="AE68" s="855"/>
      <c r="AF68" s="855">
        <v>29</v>
      </c>
      <c r="AG68" s="855"/>
      <c r="AH68" s="855"/>
      <c r="AI68" s="855"/>
      <c r="AJ68" s="855"/>
      <c r="AK68" s="855">
        <v>34</v>
      </c>
      <c r="AL68" s="855"/>
      <c r="AM68" s="855"/>
      <c r="AN68" s="855"/>
      <c r="AO68" s="855"/>
      <c r="AP68" s="855">
        <v>54</v>
      </c>
      <c r="AQ68" s="855"/>
      <c r="AR68" s="855"/>
      <c r="AS68" s="855"/>
      <c r="AT68" s="855"/>
      <c r="AU68" s="855">
        <v>11</v>
      </c>
      <c r="AV68" s="855"/>
      <c r="AW68" s="855"/>
      <c r="AX68" s="855"/>
      <c r="AY68" s="855"/>
      <c r="AZ68" s="856"/>
      <c r="BA68" s="856"/>
      <c r="BB68" s="856"/>
      <c r="BC68" s="856"/>
      <c r="BD68" s="857"/>
      <c r="BE68" s="236"/>
      <c r="BF68" s="236"/>
      <c r="BG68" s="236"/>
      <c r="BH68" s="236"/>
      <c r="BI68" s="236"/>
      <c r="BJ68" s="236"/>
      <c r="BK68" s="236"/>
      <c r="BL68" s="236"/>
      <c r="BM68" s="236"/>
      <c r="BN68" s="236"/>
      <c r="BO68" s="236"/>
      <c r="BP68" s="236"/>
      <c r="BQ68" s="233">
        <v>62</v>
      </c>
      <c r="BR68" s="238"/>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x14ac:dyDescent="0.15">
      <c r="A69" s="233">
        <v>2</v>
      </c>
      <c r="B69" s="862" t="s">
        <v>552</v>
      </c>
      <c r="C69" s="863"/>
      <c r="D69" s="863"/>
      <c r="E69" s="863"/>
      <c r="F69" s="863"/>
      <c r="G69" s="863"/>
      <c r="H69" s="863"/>
      <c r="I69" s="863"/>
      <c r="J69" s="863"/>
      <c r="K69" s="863"/>
      <c r="L69" s="863"/>
      <c r="M69" s="863"/>
      <c r="N69" s="863"/>
      <c r="O69" s="863"/>
      <c r="P69" s="864"/>
      <c r="Q69" s="865">
        <v>3205</v>
      </c>
      <c r="R69" s="817"/>
      <c r="S69" s="817"/>
      <c r="T69" s="817"/>
      <c r="U69" s="817"/>
      <c r="V69" s="817">
        <v>3104</v>
      </c>
      <c r="W69" s="817"/>
      <c r="X69" s="817"/>
      <c r="Y69" s="817"/>
      <c r="Z69" s="817"/>
      <c r="AA69" s="817">
        <v>101</v>
      </c>
      <c r="AB69" s="817"/>
      <c r="AC69" s="817"/>
      <c r="AD69" s="817"/>
      <c r="AE69" s="817"/>
      <c r="AF69" s="817">
        <v>94</v>
      </c>
      <c r="AG69" s="817"/>
      <c r="AH69" s="817"/>
      <c r="AI69" s="817"/>
      <c r="AJ69" s="817"/>
      <c r="AK69" s="817">
        <v>13</v>
      </c>
      <c r="AL69" s="817"/>
      <c r="AM69" s="817"/>
      <c r="AN69" s="817"/>
      <c r="AO69" s="817"/>
      <c r="AP69" s="817">
        <v>2310</v>
      </c>
      <c r="AQ69" s="817"/>
      <c r="AR69" s="817"/>
      <c r="AS69" s="817"/>
      <c r="AT69" s="817"/>
      <c r="AU69" s="817">
        <v>102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x14ac:dyDescent="0.15">
      <c r="A70" s="233">
        <v>3</v>
      </c>
      <c r="B70" s="862" t="s">
        <v>553</v>
      </c>
      <c r="C70" s="863"/>
      <c r="D70" s="863"/>
      <c r="E70" s="863"/>
      <c r="F70" s="863"/>
      <c r="G70" s="863"/>
      <c r="H70" s="863"/>
      <c r="I70" s="863"/>
      <c r="J70" s="863"/>
      <c r="K70" s="863"/>
      <c r="L70" s="863"/>
      <c r="M70" s="863"/>
      <c r="N70" s="863"/>
      <c r="O70" s="863"/>
      <c r="P70" s="864"/>
      <c r="Q70" s="865">
        <v>18032</v>
      </c>
      <c r="R70" s="817"/>
      <c r="S70" s="817"/>
      <c r="T70" s="817"/>
      <c r="U70" s="817"/>
      <c r="V70" s="817">
        <v>17565</v>
      </c>
      <c r="W70" s="817"/>
      <c r="X70" s="817"/>
      <c r="Y70" s="817"/>
      <c r="Z70" s="817"/>
      <c r="AA70" s="817">
        <v>467</v>
      </c>
      <c r="AB70" s="817"/>
      <c r="AC70" s="817"/>
      <c r="AD70" s="817"/>
      <c r="AE70" s="817"/>
      <c r="AF70" s="817">
        <v>467</v>
      </c>
      <c r="AG70" s="817"/>
      <c r="AH70" s="817"/>
      <c r="AI70" s="817"/>
      <c r="AJ70" s="817"/>
      <c r="AK70" s="817">
        <v>2787</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x14ac:dyDescent="0.15">
      <c r="A71" s="233">
        <v>4</v>
      </c>
      <c r="B71" s="862" t="s">
        <v>554</v>
      </c>
      <c r="C71" s="863"/>
      <c r="D71" s="863"/>
      <c r="E71" s="863"/>
      <c r="F71" s="863"/>
      <c r="G71" s="863"/>
      <c r="H71" s="863"/>
      <c r="I71" s="863"/>
      <c r="J71" s="863"/>
      <c r="K71" s="863"/>
      <c r="L71" s="863"/>
      <c r="M71" s="863"/>
      <c r="N71" s="863"/>
      <c r="O71" s="863"/>
      <c r="P71" s="864"/>
      <c r="Q71" s="865">
        <v>124</v>
      </c>
      <c r="R71" s="817"/>
      <c r="S71" s="817"/>
      <c r="T71" s="817"/>
      <c r="U71" s="817"/>
      <c r="V71" s="817">
        <v>119</v>
      </c>
      <c r="W71" s="817"/>
      <c r="X71" s="817"/>
      <c r="Y71" s="817"/>
      <c r="Z71" s="817"/>
      <c r="AA71" s="817">
        <v>5</v>
      </c>
      <c r="AB71" s="817"/>
      <c r="AC71" s="817"/>
      <c r="AD71" s="817"/>
      <c r="AE71" s="817"/>
      <c r="AF71" s="817">
        <v>5</v>
      </c>
      <c r="AG71" s="817"/>
      <c r="AH71" s="817"/>
      <c r="AI71" s="817"/>
      <c r="AJ71" s="817"/>
      <c r="AK71" s="817">
        <v>40</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x14ac:dyDescent="0.15">
      <c r="A72" s="233">
        <v>5</v>
      </c>
      <c r="B72" s="862" t="s">
        <v>555</v>
      </c>
      <c r="C72" s="863"/>
      <c r="D72" s="863"/>
      <c r="E72" s="863"/>
      <c r="F72" s="863"/>
      <c r="G72" s="863"/>
      <c r="H72" s="863"/>
      <c r="I72" s="863"/>
      <c r="J72" s="863"/>
      <c r="K72" s="863"/>
      <c r="L72" s="863"/>
      <c r="M72" s="863"/>
      <c r="N72" s="863"/>
      <c r="O72" s="863"/>
      <c r="P72" s="864"/>
      <c r="Q72" s="865">
        <v>138788</v>
      </c>
      <c r="R72" s="817"/>
      <c r="S72" s="817"/>
      <c r="T72" s="817"/>
      <c r="U72" s="817"/>
      <c r="V72" s="817">
        <v>136779</v>
      </c>
      <c r="W72" s="817"/>
      <c r="X72" s="817"/>
      <c r="Y72" s="817"/>
      <c r="Z72" s="817"/>
      <c r="AA72" s="817">
        <v>2009</v>
      </c>
      <c r="AB72" s="817"/>
      <c r="AC72" s="817"/>
      <c r="AD72" s="817"/>
      <c r="AE72" s="817"/>
      <c r="AF72" s="817">
        <v>1914</v>
      </c>
      <c r="AG72" s="817"/>
      <c r="AH72" s="817"/>
      <c r="AI72" s="817"/>
      <c r="AJ72" s="817"/>
      <c r="AK72" s="817">
        <v>1048</v>
      </c>
      <c r="AL72" s="817"/>
      <c r="AM72" s="817"/>
      <c r="AN72" s="817"/>
      <c r="AO72" s="817"/>
      <c r="AP72" s="817" t="s">
        <v>550</v>
      </c>
      <c r="AQ72" s="817"/>
      <c r="AR72" s="817"/>
      <c r="AS72" s="817"/>
      <c r="AT72" s="817"/>
      <c r="AU72" s="817" t="s">
        <v>550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x14ac:dyDescent="0.15">
      <c r="A73" s="233">
        <v>6</v>
      </c>
      <c r="B73" s="862" t="s">
        <v>556</v>
      </c>
      <c r="C73" s="863"/>
      <c r="D73" s="863"/>
      <c r="E73" s="863"/>
      <c r="F73" s="863"/>
      <c r="G73" s="863"/>
      <c r="H73" s="863"/>
      <c r="I73" s="863"/>
      <c r="J73" s="863"/>
      <c r="K73" s="863"/>
      <c r="L73" s="863"/>
      <c r="M73" s="863"/>
      <c r="N73" s="863"/>
      <c r="O73" s="863"/>
      <c r="P73" s="864"/>
      <c r="Q73" s="865">
        <v>2841</v>
      </c>
      <c r="R73" s="817"/>
      <c r="S73" s="817"/>
      <c r="T73" s="817"/>
      <c r="U73" s="817"/>
      <c r="V73" s="817">
        <v>2771</v>
      </c>
      <c r="W73" s="817"/>
      <c r="X73" s="817"/>
      <c r="Y73" s="817"/>
      <c r="Z73" s="817"/>
      <c r="AA73" s="817">
        <v>70</v>
      </c>
      <c r="AB73" s="817"/>
      <c r="AC73" s="817"/>
      <c r="AD73" s="817"/>
      <c r="AE73" s="817"/>
      <c r="AF73" s="817">
        <v>70</v>
      </c>
      <c r="AG73" s="817"/>
      <c r="AH73" s="817"/>
      <c r="AI73" s="817"/>
      <c r="AJ73" s="817"/>
      <c r="AK73" s="817">
        <v>2</v>
      </c>
      <c r="AL73" s="817"/>
      <c r="AM73" s="817"/>
      <c r="AN73" s="817"/>
      <c r="AO73" s="817"/>
      <c r="AP73" s="817">
        <v>5257</v>
      </c>
      <c r="AQ73" s="817"/>
      <c r="AR73" s="817"/>
      <c r="AS73" s="817"/>
      <c r="AT73" s="817"/>
      <c r="AU73" s="817">
        <v>234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x14ac:dyDescent="0.15">
      <c r="A74" s="233">
        <v>7</v>
      </c>
      <c r="B74" s="862" t="s">
        <v>557</v>
      </c>
      <c r="C74" s="863"/>
      <c r="D74" s="863"/>
      <c r="E74" s="863"/>
      <c r="F74" s="863"/>
      <c r="G74" s="863"/>
      <c r="H74" s="863"/>
      <c r="I74" s="863"/>
      <c r="J74" s="863"/>
      <c r="K74" s="863"/>
      <c r="L74" s="863"/>
      <c r="M74" s="863"/>
      <c r="N74" s="863"/>
      <c r="O74" s="863"/>
      <c r="P74" s="864"/>
      <c r="Q74" s="865">
        <v>2773</v>
      </c>
      <c r="R74" s="817"/>
      <c r="S74" s="817"/>
      <c r="T74" s="817"/>
      <c r="U74" s="817"/>
      <c r="V74" s="817">
        <v>2573</v>
      </c>
      <c r="W74" s="817"/>
      <c r="X74" s="817"/>
      <c r="Y74" s="817"/>
      <c r="Z74" s="817"/>
      <c r="AA74" s="817">
        <v>200</v>
      </c>
      <c r="AB74" s="817"/>
      <c r="AC74" s="817"/>
      <c r="AD74" s="817"/>
      <c r="AE74" s="817"/>
      <c r="AF74" s="817">
        <v>200</v>
      </c>
      <c r="AG74" s="817"/>
      <c r="AH74" s="817"/>
      <c r="AI74" s="817"/>
      <c r="AJ74" s="817"/>
      <c r="AK74" s="817">
        <v>13</v>
      </c>
      <c r="AL74" s="817"/>
      <c r="AM74" s="817"/>
      <c r="AN74" s="817"/>
      <c r="AO74" s="817"/>
      <c r="AP74" s="817" t="s">
        <v>550</v>
      </c>
      <c r="AQ74" s="817"/>
      <c r="AR74" s="817"/>
      <c r="AS74" s="817"/>
      <c r="AT74" s="817"/>
      <c r="AU74" s="817" t="s">
        <v>550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x14ac:dyDescent="0.15">
      <c r="A75" s="233">
        <v>8</v>
      </c>
      <c r="B75" s="862" t="s">
        <v>558</v>
      </c>
      <c r="C75" s="863"/>
      <c r="D75" s="863"/>
      <c r="E75" s="863"/>
      <c r="F75" s="863"/>
      <c r="G75" s="863"/>
      <c r="H75" s="863"/>
      <c r="I75" s="863"/>
      <c r="J75" s="863"/>
      <c r="K75" s="863"/>
      <c r="L75" s="863"/>
      <c r="M75" s="863"/>
      <c r="N75" s="863"/>
      <c r="O75" s="863"/>
      <c r="P75" s="864"/>
      <c r="Q75" s="866">
        <v>23</v>
      </c>
      <c r="R75" s="823"/>
      <c r="S75" s="823"/>
      <c r="T75" s="823"/>
      <c r="U75" s="821"/>
      <c r="V75" s="867">
        <v>18</v>
      </c>
      <c r="W75" s="823"/>
      <c r="X75" s="823"/>
      <c r="Y75" s="823"/>
      <c r="Z75" s="821"/>
      <c r="AA75" s="867">
        <v>6</v>
      </c>
      <c r="AB75" s="823"/>
      <c r="AC75" s="823"/>
      <c r="AD75" s="823"/>
      <c r="AE75" s="821"/>
      <c r="AF75" s="867">
        <v>6</v>
      </c>
      <c r="AG75" s="823"/>
      <c r="AH75" s="823"/>
      <c r="AI75" s="823"/>
      <c r="AJ75" s="821"/>
      <c r="AK75" s="867">
        <v>5</v>
      </c>
      <c r="AL75" s="823"/>
      <c r="AM75" s="823"/>
      <c r="AN75" s="823"/>
      <c r="AO75" s="821"/>
      <c r="AP75" s="867" t="s">
        <v>550</v>
      </c>
      <c r="AQ75" s="823"/>
      <c r="AR75" s="823"/>
      <c r="AS75" s="823"/>
      <c r="AT75" s="821"/>
      <c r="AU75" s="867" t="s">
        <v>550</v>
      </c>
      <c r="AV75" s="823"/>
      <c r="AW75" s="823"/>
      <c r="AX75" s="823"/>
      <c r="AY75" s="821"/>
      <c r="AZ75" s="819"/>
      <c r="BA75" s="819"/>
      <c r="BB75" s="819"/>
      <c r="BC75" s="819"/>
      <c r="BD75" s="820"/>
      <c r="BE75" s="236"/>
      <c r="BF75" s="236"/>
      <c r="BG75" s="236"/>
      <c r="BH75" s="236"/>
      <c r="BI75" s="236"/>
      <c r="BJ75" s="236"/>
      <c r="BK75" s="236"/>
      <c r="BL75" s="236"/>
      <c r="BM75" s="236"/>
      <c r="BN75" s="236"/>
      <c r="BO75" s="236"/>
      <c r="BP75" s="236"/>
      <c r="BQ75" s="233">
        <v>69</v>
      </c>
      <c r="BR75" s="238"/>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x14ac:dyDescent="0.15">
      <c r="A76" s="233">
        <v>9</v>
      </c>
      <c r="B76" s="862"/>
      <c r="C76" s="863"/>
      <c r="D76" s="863"/>
      <c r="E76" s="863"/>
      <c r="F76" s="863"/>
      <c r="G76" s="863"/>
      <c r="H76" s="863"/>
      <c r="I76" s="863"/>
      <c r="J76" s="863"/>
      <c r="K76" s="863"/>
      <c r="L76" s="863"/>
      <c r="M76" s="863"/>
      <c r="N76" s="863"/>
      <c r="O76" s="863"/>
      <c r="P76" s="864"/>
      <c r="Q76" s="866"/>
      <c r="R76" s="823"/>
      <c r="S76" s="823"/>
      <c r="T76" s="823"/>
      <c r="U76" s="821"/>
      <c r="V76" s="867"/>
      <c r="W76" s="823"/>
      <c r="X76" s="823"/>
      <c r="Y76" s="823"/>
      <c r="Z76" s="821"/>
      <c r="AA76" s="867"/>
      <c r="AB76" s="823"/>
      <c r="AC76" s="823"/>
      <c r="AD76" s="823"/>
      <c r="AE76" s="821"/>
      <c r="AF76" s="867"/>
      <c r="AG76" s="823"/>
      <c r="AH76" s="823"/>
      <c r="AI76" s="823"/>
      <c r="AJ76" s="821"/>
      <c r="AK76" s="867"/>
      <c r="AL76" s="823"/>
      <c r="AM76" s="823"/>
      <c r="AN76" s="823"/>
      <c r="AO76" s="821"/>
      <c r="AP76" s="867"/>
      <c r="AQ76" s="823"/>
      <c r="AR76" s="823"/>
      <c r="AS76" s="823"/>
      <c r="AT76" s="821"/>
      <c r="AU76" s="867"/>
      <c r="AV76" s="823"/>
      <c r="AW76" s="823"/>
      <c r="AX76" s="823"/>
      <c r="AY76" s="821"/>
      <c r="AZ76" s="819"/>
      <c r="BA76" s="819"/>
      <c r="BB76" s="819"/>
      <c r="BC76" s="819"/>
      <c r="BD76" s="820"/>
      <c r="BE76" s="236"/>
      <c r="BF76" s="236"/>
      <c r="BG76" s="236"/>
      <c r="BH76" s="236"/>
      <c r="BI76" s="236"/>
      <c r="BJ76" s="236"/>
      <c r="BK76" s="236"/>
      <c r="BL76" s="236"/>
      <c r="BM76" s="236"/>
      <c r="BN76" s="236"/>
      <c r="BO76" s="236"/>
      <c r="BP76" s="236"/>
      <c r="BQ76" s="233">
        <v>70</v>
      </c>
      <c r="BR76" s="238"/>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x14ac:dyDescent="0.15">
      <c r="A77" s="233">
        <v>10</v>
      </c>
      <c r="B77" s="862"/>
      <c r="C77" s="863"/>
      <c r="D77" s="863"/>
      <c r="E77" s="863"/>
      <c r="F77" s="863"/>
      <c r="G77" s="863"/>
      <c r="H77" s="863"/>
      <c r="I77" s="863"/>
      <c r="J77" s="863"/>
      <c r="K77" s="863"/>
      <c r="L77" s="863"/>
      <c r="M77" s="863"/>
      <c r="N77" s="863"/>
      <c r="O77" s="863"/>
      <c r="P77" s="864"/>
      <c r="Q77" s="866"/>
      <c r="R77" s="823"/>
      <c r="S77" s="823"/>
      <c r="T77" s="823"/>
      <c r="U77" s="821"/>
      <c r="V77" s="867"/>
      <c r="W77" s="823"/>
      <c r="X77" s="823"/>
      <c r="Y77" s="823"/>
      <c r="Z77" s="821"/>
      <c r="AA77" s="867"/>
      <c r="AB77" s="823"/>
      <c r="AC77" s="823"/>
      <c r="AD77" s="823"/>
      <c r="AE77" s="821"/>
      <c r="AF77" s="867"/>
      <c r="AG77" s="823"/>
      <c r="AH77" s="823"/>
      <c r="AI77" s="823"/>
      <c r="AJ77" s="821"/>
      <c r="AK77" s="867"/>
      <c r="AL77" s="823"/>
      <c r="AM77" s="823"/>
      <c r="AN77" s="823"/>
      <c r="AO77" s="821"/>
      <c r="AP77" s="867"/>
      <c r="AQ77" s="823"/>
      <c r="AR77" s="823"/>
      <c r="AS77" s="823"/>
      <c r="AT77" s="821"/>
      <c r="AU77" s="867"/>
      <c r="AV77" s="823"/>
      <c r="AW77" s="823"/>
      <c r="AX77" s="823"/>
      <c r="AY77" s="821"/>
      <c r="AZ77" s="819"/>
      <c r="BA77" s="819"/>
      <c r="BB77" s="819"/>
      <c r="BC77" s="819"/>
      <c r="BD77" s="820"/>
      <c r="BE77" s="236"/>
      <c r="BF77" s="236"/>
      <c r="BG77" s="236"/>
      <c r="BH77" s="236"/>
      <c r="BI77" s="236"/>
      <c r="BJ77" s="236"/>
      <c r="BK77" s="236"/>
      <c r="BL77" s="236"/>
      <c r="BM77" s="236"/>
      <c r="BN77" s="236"/>
      <c r="BO77" s="236"/>
      <c r="BP77" s="236"/>
      <c r="BQ77" s="233">
        <v>71</v>
      </c>
      <c r="BR77" s="238"/>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x14ac:dyDescent="0.15">
      <c r="A78" s="233">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x14ac:dyDescent="0.15">
      <c r="A79" s="233">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x14ac:dyDescent="0.15">
      <c r="A80" s="233">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x14ac:dyDescent="0.15">
      <c r="A81" s="233">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x14ac:dyDescent="0.15">
      <c r="A82" s="233">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x14ac:dyDescent="0.15">
      <c r="A83" s="233">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x14ac:dyDescent="0.15">
      <c r="A84" s="233">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x14ac:dyDescent="0.15">
      <c r="A85" s="233">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x14ac:dyDescent="0.15">
      <c r="A86" s="233">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x14ac:dyDescent="0.2">
      <c r="A88" s="235" t="s">
        <v>377</v>
      </c>
      <c r="B88" s="776" t="s">
        <v>402</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2785</v>
      </c>
      <c r="AG88" s="833"/>
      <c r="AH88" s="833"/>
      <c r="AI88" s="833"/>
      <c r="AJ88" s="833"/>
      <c r="AK88" s="830"/>
      <c r="AL88" s="830"/>
      <c r="AM88" s="830"/>
      <c r="AN88" s="830"/>
      <c r="AO88" s="830"/>
      <c r="AP88" s="833">
        <v>7621</v>
      </c>
      <c r="AQ88" s="833"/>
      <c r="AR88" s="833"/>
      <c r="AS88" s="833"/>
      <c r="AT88" s="833"/>
      <c r="AU88" s="833">
        <v>347</v>
      </c>
      <c r="AV88" s="833"/>
      <c r="AW88" s="833"/>
      <c r="AX88" s="833"/>
      <c r="AY88" s="833"/>
      <c r="AZ88" s="838"/>
      <c r="BA88" s="838"/>
      <c r="BB88" s="838"/>
      <c r="BC88" s="838"/>
      <c r="BD88" s="839"/>
      <c r="BE88" s="236"/>
      <c r="BF88" s="236"/>
      <c r="BG88" s="236"/>
      <c r="BH88" s="236"/>
      <c r="BI88" s="236"/>
      <c r="BJ88" s="236"/>
      <c r="BK88" s="236"/>
      <c r="BL88" s="236"/>
      <c r="BM88" s="236"/>
      <c r="BN88" s="236"/>
      <c r="BO88" s="236"/>
      <c r="BP88" s="236"/>
      <c r="BQ88" s="233">
        <v>82</v>
      </c>
      <c r="BR88" s="238"/>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1"/>
      <c r="CT102" s="841"/>
      <c r="CU102" s="841"/>
      <c r="CV102" s="879"/>
      <c r="CW102" s="878"/>
      <c r="CX102" s="841"/>
      <c r="CY102" s="841"/>
      <c r="CZ102" s="841"/>
      <c r="DA102" s="879"/>
      <c r="DB102" s="878"/>
      <c r="DC102" s="841"/>
      <c r="DD102" s="841"/>
      <c r="DE102" s="841"/>
      <c r="DF102" s="879"/>
      <c r="DG102" s="878"/>
      <c r="DH102" s="841"/>
      <c r="DI102" s="841"/>
      <c r="DJ102" s="841"/>
      <c r="DK102" s="879"/>
      <c r="DL102" s="878"/>
      <c r="DM102" s="841"/>
      <c r="DN102" s="841"/>
      <c r="DO102" s="841"/>
      <c r="DP102" s="879"/>
      <c r="DQ102" s="878"/>
      <c r="DR102" s="841"/>
      <c r="DS102" s="841"/>
      <c r="DT102" s="841"/>
      <c r="DU102" s="879"/>
      <c r="DV102" s="776"/>
      <c r="DW102" s="777"/>
      <c r="DX102" s="777"/>
      <c r="DY102" s="777"/>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404</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405</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408</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409</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412</v>
      </c>
      <c r="AG109" s="881"/>
      <c r="AH109" s="881"/>
      <c r="AI109" s="881"/>
      <c r="AJ109" s="882"/>
      <c r="AK109" s="880" t="s">
        <v>295</v>
      </c>
      <c r="AL109" s="881"/>
      <c r="AM109" s="881"/>
      <c r="AN109" s="881"/>
      <c r="AO109" s="882"/>
      <c r="AP109" s="880" t="s">
        <v>413</v>
      </c>
      <c r="AQ109" s="881"/>
      <c r="AR109" s="881"/>
      <c r="AS109" s="881"/>
      <c r="AT109" s="883"/>
      <c r="AU109" s="900"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412</v>
      </c>
      <c r="BW109" s="881"/>
      <c r="BX109" s="881"/>
      <c r="BY109" s="881"/>
      <c r="BZ109" s="882"/>
      <c r="CA109" s="880" t="s">
        <v>295</v>
      </c>
      <c r="CB109" s="881"/>
      <c r="CC109" s="881"/>
      <c r="CD109" s="881"/>
      <c r="CE109" s="882"/>
      <c r="CF109" s="901" t="s">
        <v>413</v>
      </c>
      <c r="CG109" s="901"/>
      <c r="CH109" s="901"/>
      <c r="CI109" s="901"/>
      <c r="CJ109" s="901"/>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412</v>
      </c>
      <c r="DM109" s="881"/>
      <c r="DN109" s="881"/>
      <c r="DO109" s="881"/>
      <c r="DP109" s="882"/>
      <c r="DQ109" s="880" t="s">
        <v>295</v>
      </c>
      <c r="DR109" s="881"/>
      <c r="DS109" s="881"/>
      <c r="DT109" s="881"/>
      <c r="DU109" s="882"/>
      <c r="DV109" s="880" t="s">
        <v>413</v>
      </c>
      <c r="DW109" s="881"/>
      <c r="DX109" s="881"/>
      <c r="DY109" s="881"/>
      <c r="DZ109" s="883"/>
    </row>
    <row r="110" spans="1:131" s="224" customFormat="1" ht="26.25" customHeight="1" x14ac:dyDescent="0.15">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509633</v>
      </c>
      <c r="AB110" s="888"/>
      <c r="AC110" s="888"/>
      <c r="AD110" s="888"/>
      <c r="AE110" s="889"/>
      <c r="AF110" s="890">
        <v>538214</v>
      </c>
      <c r="AG110" s="888"/>
      <c r="AH110" s="888"/>
      <c r="AI110" s="888"/>
      <c r="AJ110" s="889"/>
      <c r="AK110" s="890">
        <v>512850</v>
      </c>
      <c r="AL110" s="888"/>
      <c r="AM110" s="888"/>
      <c r="AN110" s="888"/>
      <c r="AO110" s="889"/>
      <c r="AP110" s="891">
        <v>16.600000000000001</v>
      </c>
      <c r="AQ110" s="892"/>
      <c r="AR110" s="892"/>
      <c r="AS110" s="892"/>
      <c r="AT110" s="893"/>
      <c r="AU110" s="894" t="s">
        <v>69</v>
      </c>
      <c r="AV110" s="895"/>
      <c r="AW110" s="895"/>
      <c r="AX110" s="895"/>
      <c r="AY110" s="895"/>
      <c r="AZ110" s="917" t="s">
        <v>416</v>
      </c>
      <c r="BA110" s="885"/>
      <c r="BB110" s="885"/>
      <c r="BC110" s="885"/>
      <c r="BD110" s="885"/>
      <c r="BE110" s="885"/>
      <c r="BF110" s="885"/>
      <c r="BG110" s="885"/>
      <c r="BH110" s="885"/>
      <c r="BI110" s="885"/>
      <c r="BJ110" s="885"/>
      <c r="BK110" s="885"/>
      <c r="BL110" s="885"/>
      <c r="BM110" s="885"/>
      <c r="BN110" s="885"/>
      <c r="BO110" s="885"/>
      <c r="BP110" s="886"/>
      <c r="BQ110" s="918">
        <v>4671271</v>
      </c>
      <c r="BR110" s="919"/>
      <c r="BS110" s="919"/>
      <c r="BT110" s="919"/>
      <c r="BU110" s="919"/>
      <c r="BV110" s="919">
        <v>4701912</v>
      </c>
      <c r="BW110" s="919"/>
      <c r="BX110" s="919"/>
      <c r="BY110" s="919"/>
      <c r="BZ110" s="919"/>
      <c r="CA110" s="919">
        <v>4479036</v>
      </c>
      <c r="CB110" s="919"/>
      <c r="CC110" s="919"/>
      <c r="CD110" s="919"/>
      <c r="CE110" s="919"/>
      <c r="CF110" s="932">
        <v>145</v>
      </c>
      <c r="CG110" s="933"/>
      <c r="CH110" s="933"/>
      <c r="CI110" s="933"/>
      <c r="CJ110" s="933"/>
      <c r="CK110" s="934" t="s">
        <v>417</v>
      </c>
      <c r="CL110" s="935"/>
      <c r="CM110" s="917" t="s">
        <v>418</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419</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420</v>
      </c>
      <c r="BA111" s="911"/>
      <c r="BB111" s="911"/>
      <c r="BC111" s="911"/>
      <c r="BD111" s="911"/>
      <c r="BE111" s="911"/>
      <c r="BF111" s="911"/>
      <c r="BG111" s="911"/>
      <c r="BH111" s="911"/>
      <c r="BI111" s="911"/>
      <c r="BJ111" s="911"/>
      <c r="BK111" s="911"/>
      <c r="BL111" s="911"/>
      <c r="BM111" s="911"/>
      <c r="BN111" s="911"/>
      <c r="BO111" s="911"/>
      <c r="BP111" s="912"/>
      <c r="BQ111" s="913" t="s">
        <v>122</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421</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422</v>
      </c>
      <c r="B112" s="941"/>
      <c r="C112" s="911" t="s">
        <v>423</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424</v>
      </c>
      <c r="BA112" s="911"/>
      <c r="BB112" s="911"/>
      <c r="BC112" s="911"/>
      <c r="BD112" s="911"/>
      <c r="BE112" s="911"/>
      <c r="BF112" s="911"/>
      <c r="BG112" s="911"/>
      <c r="BH112" s="911"/>
      <c r="BI112" s="911"/>
      <c r="BJ112" s="911"/>
      <c r="BK112" s="911"/>
      <c r="BL112" s="911"/>
      <c r="BM112" s="911"/>
      <c r="BN112" s="911"/>
      <c r="BO112" s="911"/>
      <c r="BP112" s="912"/>
      <c r="BQ112" s="913">
        <v>743815</v>
      </c>
      <c r="BR112" s="914"/>
      <c r="BS112" s="914"/>
      <c r="BT112" s="914"/>
      <c r="BU112" s="914"/>
      <c r="BV112" s="914">
        <v>787219</v>
      </c>
      <c r="BW112" s="914"/>
      <c r="BX112" s="914"/>
      <c r="BY112" s="914"/>
      <c r="BZ112" s="914"/>
      <c r="CA112" s="914">
        <v>1039048</v>
      </c>
      <c r="CB112" s="914"/>
      <c r="CC112" s="914"/>
      <c r="CD112" s="914"/>
      <c r="CE112" s="914"/>
      <c r="CF112" s="908">
        <v>33.6</v>
      </c>
      <c r="CG112" s="909"/>
      <c r="CH112" s="909"/>
      <c r="CI112" s="909"/>
      <c r="CJ112" s="909"/>
      <c r="CK112" s="936"/>
      <c r="CL112" s="937"/>
      <c r="CM112" s="910" t="s">
        <v>425</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426</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85057</v>
      </c>
      <c r="AB113" s="926"/>
      <c r="AC113" s="926"/>
      <c r="AD113" s="926"/>
      <c r="AE113" s="927"/>
      <c r="AF113" s="928">
        <v>84231</v>
      </c>
      <c r="AG113" s="926"/>
      <c r="AH113" s="926"/>
      <c r="AI113" s="926"/>
      <c r="AJ113" s="927"/>
      <c r="AK113" s="928">
        <v>85391</v>
      </c>
      <c r="AL113" s="926"/>
      <c r="AM113" s="926"/>
      <c r="AN113" s="926"/>
      <c r="AO113" s="927"/>
      <c r="AP113" s="929">
        <v>2.8</v>
      </c>
      <c r="AQ113" s="930"/>
      <c r="AR113" s="930"/>
      <c r="AS113" s="930"/>
      <c r="AT113" s="931"/>
      <c r="AU113" s="896"/>
      <c r="AV113" s="897"/>
      <c r="AW113" s="897"/>
      <c r="AX113" s="897"/>
      <c r="AY113" s="897"/>
      <c r="AZ113" s="910" t="s">
        <v>427</v>
      </c>
      <c r="BA113" s="911"/>
      <c r="BB113" s="911"/>
      <c r="BC113" s="911"/>
      <c r="BD113" s="911"/>
      <c r="BE113" s="911"/>
      <c r="BF113" s="911"/>
      <c r="BG113" s="911"/>
      <c r="BH113" s="911"/>
      <c r="BI113" s="911"/>
      <c r="BJ113" s="911"/>
      <c r="BK113" s="911"/>
      <c r="BL113" s="911"/>
      <c r="BM113" s="911"/>
      <c r="BN113" s="911"/>
      <c r="BO113" s="911"/>
      <c r="BP113" s="912"/>
      <c r="BQ113" s="913">
        <v>454574</v>
      </c>
      <c r="BR113" s="914"/>
      <c r="BS113" s="914"/>
      <c r="BT113" s="914"/>
      <c r="BU113" s="914"/>
      <c r="BV113" s="914">
        <v>402226</v>
      </c>
      <c r="BW113" s="914"/>
      <c r="BX113" s="914"/>
      <c r="BY113" s="914"/>
      <c r="BZ113" s="914"/>
      <c r="CA113" s="914">
        <v>346228</v>
      </c>
      <c r="CB113" s="914"/>
      <c r="CC113" s="914"/>
      <c r="CD113" s="914"/>
      <c r="CE113" s="914"/>
      <c r="CF113" s="908">
        <v>11.2</v>
      </c>
      <c r="CG113" s="909"/>
      <c r="CH113" s="909"/>
      <c r="CI113" s="909"/>
      <c r="CJ113" s="909"/>
      <c r="CK113" s="936"/>
      <c r="CL113" s="937"/>
      <c r="CM113" s="910" t="s">
        <v>428</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429</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61258</v>
      </c>
      <c r="AB114" s="947"/>
      <c r="AC114" s="947"/>
      <c r="AD114" s="947"/>
      <c r="AE114" s="948"/>
      <c r="AF114" s="949">
        <v>60542</v>
      </c>
      <c r="AG114" s="947"/>
      <c r="AH114" s="947"/>
      <c r="AI114" s="947"/>
      <c r="AJ114" s="948"/>
      <c r="AK114" s="949">
        <v>62796</v>
      </c>
      <c r="AL114" s="947"/>
      <c r="AM114" s="947"/>
      <c r="AN114" s="947"/>
      <c r="AO114" s="948"/>
      <c r="AP114" s="950">
        <v>2</v>
      </c>
      <c r="AQ114" s="951"/>
      <c r="AR114" s="951"/>
      <c r="AS114" s="951"/>
      <c r="AT114" s="952"/>
      <c r="AU114" s="896"/>
      <c r="AV114" s="897"/>
      <c r="AW114" s="897"/>
      <c r="AX114" s="897"/>
      <c r="AY114" s="897"/>
      <c r="AZ114" s="910" t="s">
        <v>430</v>
      </c>
      <c r="BA114" s="911"/>
      <c r="BB114" s="911"/>
      <c r="BC114" s="911"/>
      <c r="BD114" s="911"/>
      <c r="BE114" s="911"/>
      <c r="BF114" s="911"/>
      <c r="BG114" s="911"/>
      <c r="BH114" s="911"/>
      <c r="BI114" s="911"/>
      <c r="BJ114" s="911"/>
      <c r="BK114" s="911"/>
      <c r="BL114" s="911"/>
      <c r="BM114" s="911"/>
      <c r="BN114" s="911"/>
      <c r="BO114" s="911"/>
      <c r="BP114" s="912"/>
      <c r="BQ114" s="913">
        <v>407766</v>
      </c>
      <c r="BR114" s="914"/>
      <c r="BS114" s="914"/>
      <c r="BT114" s="914"/>
      <c r="BU114" s="914"/>
      <c r="BV114" s="914">
        <v>404431</v>
      </c>
      <c r="BW114" s="914"/>
      <c r="BX114" s="914"/>
      <c r="BY114" s="914"/>
      <c r="BZ114" s="914"/>
      <c r="CA114" s="914">
        <v>365588</v>
      </c>
      <c r="CB114" s="914"/>
      <c r="CC114" s="914"/>
      <c r="CD114" s="914"/>
      <c r="CE114" s="914"/>
      <c r="CF114" s="908">
        <v>11.8</v>
      </c>
      <c r="CG114" s="909"/>
      <c r="CH114" s="909"/>
      <c r="CI114" s="909"/>
      <c r="CJ114" s="909"/>
      <c r="CK114" s="936"/>
      <c r="CL114" s="937"/>
      <c r="CM114" s="910" t="s">
        <v>431</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432</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47</v>
      </c>
      <c r="AB115" s="926"/>
      <c r="AC115" s="926"/>
      <c r="AD115" s="926"/>
      <c r="AE115" s="927"/>
      <c r="AF115" s="928">
        <v>37</v>
      </c>
      <c r="AG115" s="926"/>
      <c r="AH115" s="926"/>
      <c r="AI115" s="926"/>
      <c r="AJ115" s="927"/>
      <c r="AK115" s="928">
        <v>78</v>
      </c>
      <c r="AL115" s="926"/>
      <c r="AM115" s="926"/>
      <c r="AN115" s="926"/>
      <c r="AO115" s="927"/>
      <c r="AP115" s="929">
        <v>0</v>
      </c>
      <c r="AQ115" s="930"/>
      <c r="AR115" s="930"/>
      <c r="AS115" s="930"/>
      <c r="AT115" s="931"/>
      <c r="AU115" s="896"/>
      <c r="AV115" s="897"/>
      <c r="AW115" s="897"/>
      <c r="AX115" s="897"/>
      <c r="AY115" s="897"/>
      <c r="AZ115" s="910" t="s">
        <v>433</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434</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15">
      <c r="A116" s="944"/>
      <c r="B116" s="945"/>
      <c r="C116" s="953" t="s">
        <v>435</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v>25</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436</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437</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15">
      <c r="A117" s="900" t="s">
        <v>178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438</v>
      </c>
      <c r="Z117" s="882"/>
      <c r="AA117" s="966">
        <v>656020</v>
      </c>
      <c r="AB117" s="967"/>
      <c r="AC117" s="967"/>
      <c r="AD117" s="967"/>
      <c r="AE117" s="968"/>
      <c r="AF117" s="969">
        <v>683024</v>
      </c>
      <c r="AG117" s="967"/>
      <c r="AH117" s="967"/>
      <c r="AI117" s="967"/>
      <c r="AJ117" s="968"/>
      <c r="AK117" s="969">
        <v>661115</v>
      </c>
      <c r="AL117" s="967"/>
      <c r="AM117" s="967"/>
      <c r="AN117" s="967"/>
      <c r="AO117" s="968"/>
      <c r="AP117" s="970"/>
      <c r="AQ117" s="971"/>
      <c r="AR117" s="971"/>
      <c r="AS117" s="971"/>
      <c r="AT117" s="972"/>
      <c r="AU117" s="896"/>
      <c r="AV117" s="897"/>
      <c r="AW117" s="897"/>
      <c r="AX117" s="897"/>
      <c r="AY117" s="897"/>
      <c r="AZ117" s="962" t="s">
        <v>439</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412</v>
      </c>
      <c r="AG118" s="881"/>
      <c r="AH118" s="881"/>
      <c r="AI118" s="881"/>
      <c r="AJ118" s="882"/>
      <c r="AK118" s="880" t="s">
        <v>295</v>
      </c>
      <c r="AL118" s="881"/>
      <c r="AM118" s="881"/>
      <c r="AN118" s="881"/>
      <c r="AO118" s="882"/>
      <c r="AP118" s="958" t="s">
        <v>413</v>
      </c>
      <c r="AQ118" s="959"/>
      <c r="AR118" s="959"/>
      <c r="AS118" s="959"/>
      <c r="AT118" s="960"/>
      <c r="AU118" s="896"/>
      <c r="AV118" s="897"/>
      <c r="AW118" s="897"/>
      <c r="AX118" s="897"/>
      <c r="AY118" s="897"/>
      <c r="AZ118" s="961" t="s">
        <v>441</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442</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5" t="s">
        <v>417</v>
      </c>
      <c r="B119" s="935"/>
      <c r="C119" s="917" t="s">
        <v>418</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178</v>
      </c>
      <c r="BA119" s="247"/>
      <c r="BB119" s="247"/>
      <c r="BC119" s="247"/>
      <c r="BD119" s="247"/>
      <c r="BE119" s="247"/>
      <c r="BF119" s="247"/>
      <c r="BG119" s="247"/>
      <c r="BH119" s="247"/>
      <c r="BI119" s="247"/>
      <c r="BJ119" s="247"/>
      <c r="BK119" s="247"/>
      <c r="BL119" s="247"/>
      <c r="BM119" s="247"/>
      <c r="BN119" s="247"/>
      <c r="BO119" s="965" t="s">
        <v>443</v>
      </c>
      <c r="BP119" s="993"/>
      <c r="BQ119" s="987">
        <v>6277426</v>
      </c>
      <c r="BR119" s="988"/>
      <c r="BS119" s="988"/>
      <c r="BT119" s="988"/>
      <c r="BU119" s="988"/>
      <c r="BV119" s="988">
        <v>6295788</v>
      </c>
      <c r="BW119" s="988"/>
      <c r="BX119" s="988"/>
      <c r="BY119" s="988"/>
      <c r="BZ119" s="988"/>
      <c r="CA119" s="988">
        <v>6229900</v>
      </c>
      <c r="CB119" s="988"/>
      <c r="CC119" s="988"/>
      <c r="CD119" s="988"/>
      <c r="CE119" s="988"/>
      <c r="CF119" s="989"/>
      <c r="CG119" s="990"/>
      <c r="CH119" s="990"/>
      <c r="CI119" s="990"/>
      <c r="CJ119" s="991"/>
      <c r="CK119" s="938"/>
      <c r="CL119" s="939"/>
      <c r="CM119" s="961" t="s">
        <v>444</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15">
      <c r="A120" s="1046"/>
      <c r="B120" s="937"/>
      <c r="C120" s="910" t="s">
        <v>421</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445</v>
      </c>
      <c r="AV120" s="980"/>
      <c r="AW120" s="980"/>
      <c r="AX120" s="980"/>
      <c r="AY120" s="981"/>
      <c r="AZ120" s="917" t="s">
        <v>446</v>
      </c>
      <c r="BA120" s="885"/>
      <c r="BB120" s="885"/>
      <c r="BC120" s="885"/>
      <c r="BD120" s="885"/>
      <c r="BE120" s="885"/>
      <c r="BF120" s="885"/>
      <c r="BG120" s="885"/>
      <c r="BH120" s="885"/>
      <c r="BI120" s="885"/>
      <c r="BJ120" s="885"/>
      <c r="BK120" s="885"/>
      <c r="BL120" s="885"/>
      <c r="BM120" s="885"/>
      <c r="BN120" s="885"/>
      <c r="BO120" s="885"/>
      <c r="BP120" s="886"/>
      <c r="BQ120" s="918">
        <v>7539543</v>
      </c>
      <c r="BR120" s="919"/>
      <c r="BS120" s="919"/>
      <c r="BT120" s="919"/>
      <c r="BU120" s="919"/>
      <c r="BV120" s="919">
        <v>7594406</v>
      </c>
      <c r="BW120" s="919"/>
      <c r="BX120" s="919"/>
      <c r="BY120" s="919"/>
      <c r="BZ120" s="919"/>
      <c r="CA120" s="919">
        <v>7424912</v>
      </c>
      <c r="CB120" s="919"/>
      <c r="CC120" s="919"/>
      <c r="CD120" s="919"/>
      <c r="CE120" s="919"/>
      <c r="CF120" s="932">
        <v>240.3</v>
      </c>
      <c r="CG120" s="933"/>
      <c r="CH120" s="933"/>
      <c r="CI120" s="933"/>
      <c r="CJ120" s="933"/>
      <c r="CK120" s="994" t="s">
        <v>447</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743815</v>
      </c>
      <c r="DH120" s="919"/>
      <c r="DI120" s="919"/>
      <c r="DJ120" s="919"/>
      <c r="DK120" s="919"/>
      <c r="DL120" s="919">
        <v>787219</v>
      </c>
      <c r="DM120" s="919"/>
      <c r="DN120" s="919"/>
      <c r="DO120" s="919"/>
      <c r="DP120" s="919"/>
      <c r="DQ120" s="919">
        <v>915322</v>
      </c>
      <c r="DR120" s="919"/>
      <c r="DS120" s="919"/>
      <c r="DT120" s="919"/>
      <c r="DU120" s="919"/>
      <c r="DV120" s="920">
        <v>29.6</v>
      </c>
      <c r="DW120" s="920"/>
      <c r="DX120" s="920"/>
      <c r="DY120" s="920"/>
      <c r="DZ120" s="921"/>
    </row>
    <row r="121" spans="1:130" s="224" customFormat="1" ht="26.25" customHeight="1" x14ac:dyDescent="0.15">
      <c r="A121" s="1046"/>
      <c r="B121" s="937"/>
      <c r="C121" s="962" t="s">
        <v>448</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449</v>
      </c>
      <c r="BA121" s="911"/>
      <c r="BB121" s="911"/>
      <c r="BC121" s="911"/>
      <c r="BD121" s="911"/>
      <c r="BE121" s="911"/>
      <c r="BF121" s="911"/>
      <c r="BG121" s="911"/>
      <c r="BH121" s="911"/>
      <c r="BI121" s="911"/>
      <c r="BJ121" s="911"/>
      <c r="BK121" s="911"/>
      <c r="BL121" s="911"/>
      <c r="BM121" s="911"/>
      <c r="BN121" s="911"/>
      <c r="BO121" s="911"/>
      <c r="BP121" s="912"/>
      <c r="BQ121" s="913">
        <v>145390</v>
      </c>
      <c r="BR121" s="914"/>
      <c r="BS121" s="914"/>
      <c r="BT121" s="914"/>
      <c r="BU121" s="914"/>
      <c r="BV121" s="914">
        <v>144408</v>
      </c>
      <c r="BW121" s="914"/>
      <c r="BX121" s="914"/>
      <c r="BY121" s="914"/>
      <c r="BZ121" s="914"/>
      <c r="CA121" s="914">
        <v>143412</v>
      </c>
      <c r="CB121" s="914"/>
      <c r="CC121" s="914"/>
      <c r="CD121" s="914"/>
      <c r="CE121" s="914"/>
      <c r="CF121" s="908">
        <v>4.5999999999999996</v>
      </c>
      <c r="CG121" s="909"/>
      <c r="CH121" s="909"/>
      <c r="CI121" s="909"/>
      <c r="CJ121" s="909"/>
      <c r="CK121" s="997"/>
      <c r="CL121" s="998"/>
      <c r="CM121" s="998"/>
      <c r="CN121" s="998"/>
      <c r="CO121" s="999"/>
      <c r="CP121" s="1007" t="s">
        <v>393</v>
      </c>
      <c r="CQ121" s="1008"/>
      <c r="CR121" s="1008"/>
      <c r="CS121" s="1008"/>
      <c r="CT121" s="1008"/>
      <c r="CU121" s="1008"/>
      <c r="CV121" s="1008"/>
      <c r="CW121" s="1008"/>
      <c r="CX121" s="1008"/>
      <c r="CY121" s="1008"/>
      <c r="CZ121" s="1008"/>
      <c r="DA121" s="1008"/>
      <c r="DB121" s="1008"/>
      <c r="DC121" s="1008"/>
      <c r="DD121" s="1008"/>
      <c r="DE121" s="1008"/>
      <c r="DF121" s="1009"/>
      <c r="DG121" s="913" t="s">
        <v>122</v>
      </c>
      <c r="DH121" s="914"/>
      <c r="DI121" s="914"/>
      <c r="DJ121" s="914"/>
      <c r="DK121" s="914"/>
      <c r="DL121" s="914" t="s">
        <v>122</v>
      </c>
      <c r="DM121" s="914"/>
      <c r="DN121" s="914"/>
      <c r="DO121" s="914"/>
      <c r="DP121" s="914"/>
      <c r="DQ121" s="914">
        <v>123726</v>
      </c>
      <c r="DR121" s="914"/>
      <c r="DS121" s="914"/>
      <c r="DT121" s="914"/>
      <c r="DU121" s="914"/>
      <c r="DV121" s="915">
        <v>4</v>
      </c>
      <c r="DW121" s="915"/>
      <c r="DX121" s="915"/>
      <c r="DY121" s="915"/>
      <c r="DZ121" s="916"/>
    </row>
    <row r="122" spans="1:130" s="224" customFormat="1" ht="26.25" customHeight="1" x14ac:dyDescent="0.15">
      <c r="A122" s="1046"/>
      <c r="B122" s="937"/>
      <c r="C122" s="910" t="s">
        <v>431</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450</v>
      </c>
      <c r="BA122" s="953"/>
      <c r="BB122" s="953"/>
      <c r="BC122" s="953"/>
      <c r="BD122" s="953"/>
      <c r="BE122" s="953"/>
      <c r="BF122" s="953"/>
      <c r="BG122" s="953"/>
      <c r="BH122" s="953"/>
      <c r="BI122" s="953"/>
      <c r="BJ122" s="953"/>
      <c r="BK122" s="953"/>
      <c r="BL122" s="953"/>
      <c r="BM122" s="953"/>
      <c r="BN122" s="953"/>
      <c r="BO122" s="953"/>
      <c r="BP122" s="954"/>
      <c r="BQ122" s="987">
        <v>4167090</v>
      </c>
      <c r="BR122" s="988"/>
      <c r="BS122" s="988"/>
      <c r="BT122" s="988"/>
      <c r="BU122" s="988"/>
      <c r="BV122" s="988">
        <v>4183647</v>
      </c>
      <c r="BW122" s="988"/>
      <c r="BX122" s="988"/>
      <c r="BY122" s="988"/>
      <c r="BZ122" s="988"/>
      <c r="CA122" s="988">
        <v>3939675</v>
      </c>
      <c r="CB122" s="988"/>
      <c r="CC122" s="988"/>
      <c r="CD122" s="988"/>
      <c r="CE122" s="988"/>
      <c r="CF122" s="1005">
        <v>127.5</v>
      </c>
      <c r="CG122" s="1006"/>
      <c r="CH122" s="1006"/>
      <c r="CI122" s="1006"/>
      <c r="CJ122" s="1006"/>
      <c r="CK122" s="997"/>
      <c r="CL122" s="998"/>
      <c r="CM122" s="998"/>
      <c r="CN122" s="998"/>
      <c r="CO122" s="999"/>
      <c r="CP122" s="1007" t="s">
        <v>395</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15">
      <c r="A123" s="1046"/>
      <c r="B123" s="937"/>
      <c r="C123" s="910" t="s">
        <v>437</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178</v>
      </c>
      <c r="BA123" s="247"/>
      <c r="BB123" s="247"/>
      <c r="BC123" s="247"/>
      <c r="BD123" s="247"/>
      <c r="BE123" s="247"/>
      <c r="BF123" s="247"/>
      <c r="BG123" s="247"/>
      <c r="BH123" s="247"/>
      <c r="BI123" s="247"/>
      <c r="BJ123" s="247"/>
      <c r="BK123" s="247"/>
      <c r="BL123" s="247"/>
      <c r="BM123" s="247"/>
      <c r="BN123" s="247"/>
      <c r="BO123" s="965" t="s">
        <v>451</v>
      </c>
      <c r="BP123" s="993"/>
      <c r="BQ123" s="1052">
        <v>11852023</v>
      </c>
      <c r="BR123" s="1019"/>
      <c r="BS123" s="1019"/>
      <c r="BT123" s="1019"/>
      <c r="BU123" s="1019"/>
      <c r="BV123" s="1019">
        <v>11922461</v>
      </c>
      <c r="BW123" s="1019"/>
      <c r="BX123" s="1019"/>
      <c r="BY123" s="1019"/>
      <c r="BZ123" s="1019"/>
      <c r="CA123" s="1019">
        <v>11507999</v>
      </c>
      <c r="CB123" s="1019"/>
      <c r="CC123" s="1019"/>
      <c r="CD123" s="1019"/>
      <c r="CE123" s="1019"/>
      <c r="CF123" s="989"/>
      <c r="CG123" s="990"/>
      <c r="CH123" s="990"/>
      <c r="CI123" s="990"/>
      <c r="CJ123" s="991"/>
      <c r="CK123" s="997"/>
      <c r="CL123" s="998"/>
      <c r="CM123" s="998"/>
      <c r="CN123" s="998"/>
      <c r="CO123" s="999"/>
      <c r="CP123" s="1007" t="s">
        <v>390</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6"/>
      <c r="B124" s="937"/>
      <c r="C124" s="910" t="s">
        <v>440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8" t="s">
        <v>452</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t="s">
        <v>122</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453</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6"/>
      <c r="B125" s="937"/>
      <c r="C125" s="910" t="s">
        <v>442</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454</v>
      </c>
      <c r="CL125" s="995"/>
      <c r="CM125" s="995"/>
      <c r="CN125" s="995"/>
      <c r="CO125" s="996"/>
      <c r="CP125" s="917" t="s">
        <v>455</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6"/>
      <c r="B126" s="937"/>
      <c r="C126" s="910" t="s">
        <v>444</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456</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7"/>
      <c r="B127" s="939"/>
      <c r="C127" s="961" t="s">
        <v>457</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47</v>
      </c>
      <c r="AB127" s="947"/>
      <c r="AC127" s="947"/>
      <c r="AD127" s="947"/>
      <c r="AE127" s="948"/>
      <c r="AF127" s="949">
        <v>37</v>
      </c>
      <c r="AG127" s="947"/>
      <c r="AH127" s="947"/>
      <c r="AI127" s="947"/>
      <c r="AJ127" s="948"/>
      <c r="AK127" s="949">
        <v>78</v>
      </c>
      <c r="AL127" s="947"/>
      <c r="AM127" s="947"/>
      <c r="AN127" s="947"/>
      <c r="AO127" s="948"/>
      <c r="AP127" s="950">
        <v>0</v>
      </c>
      <c r="AQ127" s="951"/>
      <c r="AR127" s="951"/>
      <c r="AS127" s="951"/>
      <c r="AT127" s="952"/>
      <c r="AU127" s="226"/>
      <c r="AV127" s="226"/>
      <c r="AW127" s="226"/>
      <c r="AX127" s="1020" t="s">
        <v>458</v>
      </c>
      <c r="AY127" s="1021"/>
      <c r="AZ127" s="1021"/>
      <c r="BA127" s="1021"/>
      <c r="BB127" s="1021"/>
      <c r="BC127" s="1021"/>
      <c r="BD127" s="1021"/>
      <c r="BE127" s="1022"/>
      <c r="BF127" s="1023" t="s">
        <v>459</v>
      </c>
      <c r="BG127" s="1021"/>
      <c r="BH127" s="1021"/>
      <c r="BI127" s="1021"/>
      <c r="BJ127" s="1021"/>
      <c r="BK127" s="1021"/>
      <c r="BL127" s="1022"/>
      <c r="BM127" s="1023" t="s">
        <v>460</v>
      </c>
      <c r="BN127" s="1021"/>
      <c r="BO127" s="1021"/>
      <c r="BP127" s="1021"/>
      <c r="BQ127" s="1021"/>
      <c r="BR127" s="1021"/>
      <c r="BS127" s="1022"/>
      <c r="BT127" s="1023" t="s">
        <v>461</v>
      </c>
      <c r="BU127" s="1021"/>
      <c r="BV127" s="1021"/>
      <c r="BW127" s="1021"/>
      <c r="BX127" s="1021"/>
      <c r="BY127" s="1021"/>
      <c r="BZ127" s="1044"/>
      <c r="CA127" s="226"/>
      <c r="CB127" s="226"/>
      <c r="CC127" s="226"/>
      <c r="CD127" s="249"/>
      <c r="CE127" s="249"/>
      <c r="CF127" s="249"/>
      <c r="CG127" s="226"/>
      <c r="CH127" s="226"/>
      <c r="CI127" s="226"/>
      <c r="CJ127" s="248"/>
      <c r="CK127" s="1011"/>
      <c r="CL127" s="998"/>
      <c r="CM127" s="998"/>
      <c r="CN127" s="998"/>
      <c r="CO127" s="999"/>
      <c r="CP127" s="910" t="s">
        <v>462</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30" t="s">
        <v>463</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464</v>
      </c>
      <c r="X128" s="1032"/>
      <c r="Y128" s="1032"/>
      <c r="Z128" s="1033"/>
      <c r="AA128" s="1034">
        <v>1379</v>
      </c>
      <c r="AB128" s="1035"/>
      <c r="AC128" s="1035"/>
      <c r="AD128" s="1035"/>
      <c r="AE128" s="1036"/>
      <c r="AF128" s="1037">
        <v>1450</v>
      </c>
      <c r="AG128" s="1035"/>
      <c r="AH128" s="1035"/>
      <c r="AI128" s="1035"/>
      <c r="AJ128" s="1036"/>
      <c r="AK128" s="1037">
        <v>1450</v>
      </c>
      <c r="AL128" s="1035"/>
      <c r="AM128" s="1035"/>
      <c r="AN128" s="1035"/>
      <c r="AO128" s="1036"/>
      <c r="AP128" s="1038"/>
      <c r="AQ128" s="1039"/>
      <c r="AR128" s="1039"/>
      <c r="AS128" s="1039"/>
      <c r="AT128" s="1040"/>
      <c r="AU128" s="226"/>
      <c r="AV128" s="226"/>
      <c r="AW128" s="226"/>
      <c r="AX128" s="884" t="s">
        <v>465</v>
      </c>
      <c r="AY128" s="885"/>
      <c r="AZ128" s="885"/>
      <c r="BA128" s="885"/>
      <c r="BB128" s="885"/>
      <c r="BC128" s="885"/>
      <c r="BD128" s="885"/>
      <c r="BE128" s="886"/>
      <c r="BF128" s="1041" t="s">
        <v>122</v>
      </c>
      <c r="BG128" s="1042"/>
      <c r="BH128" s="1042"/>
      <c r="BI128" s="1042"/>
      <c r="BJ128" s="1042"/>
      <c r="BK128" s="1042"/>
      <c r="BL128" s="1043"/>
      <c r="BM128" s="1041">
        <v>15</v>
      </c>
      <c r="BN128" s="1042"/>
      <c r="BO128" s="1042"/>
      <c r="BP128" s="1042"/>
      <c r="BQ128" s="1042"/>
      <c r="BR128" s="1042"/>
      <c r="BS128" s="1043"/>
      <c r="BT128" s="1041">
        <v>20</v>
      </c>
      <c r="BU128" s="1042"/>
      <c r="BV128" s="1042"/>
      <c r="BW128" s="1042"/>
      <c r="BX128" s="1042"/>
      <c r="BY128" s="1042"/>
      <c r="BZ128" s="1064"/>
      <c r="CA128" s="249"/>
      <c r="CB128" s="249"/>
      <c r="CC128" s="249"/>
      <c r="CD128" s="249"/>
      <c r="CE128" s="249"/>
      <c r="CF128" s="249"/>
      <c r="CG128" s="226"/>
      <c r="CH128" s="226"/>
      <c r="CI128" s="226"/>
      <c r="CJ128" s="248"/>
      <c r="CK128" s="1012"/>
      <c r="CL128" s="1013"/>
      <c r="CM128" s="1013"/>
      <c r="CN128" s="1013"/>
      <c r="CO128" s="1014"/>
      <c r="CP128" s="1024" t="s">
        <v>466</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15">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467</v>
      </c>
      <c r="X129" s="1059"/>
      <c r="Y129" s="1059"/>
      <c r="Z129" s="1060"/>
      <c r="AA129" s="946">
        <v>3653646</v>
      </c>
      <c r="AB129" s="947"/>
      <c r="AC129" s="947"/>
      <c r="AD129" s="947"/>
      <c r="AE129" s="948"/>
      <c r="AF129" s="949">
        <v>3575239</v>
      </c>
      <c r="AG129" s="947"/>
      <c r="AH129" s="947"/>
      <c r="AI129" s="947"/>
      <c r="AJ129" s="948"/>
      <c r="AK129" s="949">
        <v>3546030</v>
      </c>
      <c r="AL129" s="947"/>
      <c r="AM129" s="947"/>
      <c r="AN129" s="947"/>
      <c r="AO129" s="948"/>
      <c r="AP129" s="1061"/>
      <c r="AQ129" s="1062"/>
      <c r="AR129" s="1062"/>
      <c r="AS129" s="1062"/>
      <c r="AT129" s="1063"/>
      <c r="AU129" s="227"/>
      <c r="AV129" s="227"/>
      <c r="AW129" s="227"/>
      <c r="AX129" s="1053" t="s">
        <v>468</v>
      </c>
      <c r="AY129" s="911"/>
      <c r="AZ129" s="911"/>
      <c r="BA129" s="911"/>
      <c r="BB129" s="911"/>
      <c r="BC129" s="911"/>
      <c r="BD129" s="911"/>
      <c r="BE129" s="912"/>
      <c r="BF129" s="1054" t="s">
        <v>122</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469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470</v>
      </c>
      <c r="X130" s="1059"/>
      <c r="Y130" s="1059"/>
      <c r="Z130" s="1060"/>
      <c r="AA130" s="946">
        <v>481097</v>
      </c>
      <c r="AB130" s="947"/>
      <c r="AC130" s="947"/>
      <c r="AD130" s="947"/>
      <c r="AE130" s="948"/>
      <c r="AF130" s="949">
        <v>490063</v>
      </c>
      <c r="AG130" s="947"/>
      <c r="AH130" s="947"/>
      <c r="AI130" s="947"/>
      <c r="AJ130" s="948"/>
      <c r="AK130" s="949">
        <v>456431</v>
      </c>
      <c r="AL130" s="947"/>
      <c r="AM130" s="947"/>
      <c r="AN130" s="947"/>
      <c r="AO130" s="948"/>
      <c r="AP130" s="1061"/>
      <c r="AQ130" s="1062"/>
      <c r="AR130" s="1062"/>
      <c r="AS130" s="1062"/>
      <c r="AT130" s="1063"/>
      <c r="AU130" s="227"/>
      <c r="AV130" s="227"/>
      <c r="AW130" s="227"/>
      <c r="AX130" s="1053" t="s">
        <v>471</v>
      </c>
      <c r="AY130" s="911"/>
      <c r="AZ130" s="911"/>
      <c r="BA130" s="911"/>
      <c r="BB130" s="911"/>
      <c r="BC130" s="911"/>
      <c r="BD130" s="911"/>
      <c r="BE130" s="912"/>
      <c r="BF130" s="1089">
        <v>6</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472</v>
      </c>
      <c r="X131" s="1096"/>
      <c r="Y131" s="1096"/>
      <c r="Z131" s="1097"/>
      <c r="AA131" s="992">
        <v>3172549</v>
      </c>
      <c r="AB131" s="974"/>
      <c r="AC131" s="974"/>
      <c r="AD131" s="974"/>
      <c r="AE131" s="975"/>
      <c r="AF131" s="973">
        <v>3085176</v>
      </c>
      <c r="AG131" s="974"/>
      <c r="AH131" s="974"/>
      <c r="AI131" s="974"/>
      <c r="AJ131" s="975"/>
      <c r="AK131" s="973">
        <v>3089599</v>
      </c>
      <c r="AL131" s="974"/>
      <c r="AM131" s="974"/>
      <c r="AN131" s="974"/>
      <c r="AO131" s="975"/>
      <c r="AP131" s="1098"/>
      <c r="AQ131" s="1099"/>
      <c r="AR131" s="1099"/>
      <c r="AS131" s="1099"/>
      <c r="AT131" s="1100"/>
      <c r="AU131" s="227"/>
      <c r="AV131" s="227"/>
      <c r="AW131" s="227"/>
      <c r="AX131" s="1071" t="s">
        <v>473</v>
      </c>
      <c r="AY131" s="713"/>
      <c r="AZ131" s="713"/>
      <c r="BA131" s="713"/>
      <c r="BB131" s="713"/>
      <c r="BC131" s="713"/>
      <c r="BD131" s="713"/>
      <c r="BE131" s="1025"/>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475</v>
      </c>
      <c r="W132" s="1082"/>
      <c r="X132" s="1082"/>
      <c r="Y132" s="1082"/>
      <c r="Z132" s="1083"/>
      <c r="AA132" s="1084">
        <v>5.4701755590000003</v>
      </c>
      <c r="AB132" s="1085"/>
      <c r="AC132" s="1085"/>
      <c r="AD132" s="1085"/>
      <c r="AE132" s="1086"/>
      <c r="AF132" s="1087">
        <v>6.2074578569999996</v>
      </c>
      <c r="AG132" s="1085"/>
      <c r="AH132" s="1085"/>
      <c r="AI132" s="1085"/>
      <c r="AJ132" s="1086"/>
      <c r="AK132" s="1087">
        <v>6.5780057540000003</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476</v>
      </c>
      <c r="W133" s="1065"/>
      <c r="X133" s="1065"/>
      <c r="Y133" s="1065"/>
      <c r="Z133" s="1066"/>
      <c r="AA133" s="1067">
        <v>5</v>
      </c>
      <c r="AB133" s="1068"/>
      <c r="AC133" s="1068"/>
      <c r="AD133" s="1068"/>
      <c r="AE133" s="1069"/>
      <c r="AF133" s="1067">
        <v>5.5</v>
      </c>
      <c r="AG133" s="1068"/>
      <c r="AH133" s="1068"/>
      <c r="AI133" s="1068"/>
      <c r="AJ133" s="1069"/>
      <c r="AK133" s="1067">
        <v>6</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AHupfeHBkJsgbYmzstpsdA5XqdLKuQX8QXBXwKcGIbmAdSTlBFK4UrzvgfyQC2uJRyGScLnA3pTNLGRwvSgdw==" saltValue="/BxTm4/Q1QK5eLj3pmN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ZupEshWBl6fllrNrDcWM//KO0GG6965tajH6aJFBtPHvz3kkTto7TYwh+cV0zdhTNXBxU7R/6q/pIEU9C/Ljw==" saltValue="r+C7g524kmQLrS4kzFFV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LuyEiYmLSVTIdu/Pa8wkzxBs5dDun+ySYJ/yEWaj3kjasVBJEmPXp6JtkGt1FXnnNER9UztMvpZJ7Z+Vqdifw==" saltValue="ordEwT5H4G/yhZL9MBK5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27" sqref="AL2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2" t="s">
        <v>480</v>
      </c>
      <c r="AP7" s="265"/>
      <c r="AQ7" s="266" t="s">
        <v>481</v>
      </c>
      <c r="AR7" s="267"/>
    </row>
    <row r="8" spans="1:46" x14ac:dyDescent="0.15">
      <c r="A8" s="259"/>
      <c r="AK8" s="268"/>
      <c r="AL8" s="269"/>
      <c r="AM8" s="269"/>
      <c r="AN8" s="270"/>
      <c r="AO8" s="1103"/>
      <c r="AP8" s="271" t="s">
        <v>482</v>
      </c>
      <c r="AQ8" s="272" t="s">
        <v>483</v>
      </c>
      <c r="AR8" s="273" t="s">
        <v>484</v>
      </c>
    </row>
    <row r="9" spans="1:46" x14ac:dyDescent="0.15">
      <c r="A9" s="259"/>
      <c r="AK9" s="1104" t="s">
        <v>485</v>
      </c>
      <c r="AL9" s="1105"/>
      <c r="AM9" s="1105"/>
      <c r="AN9" s="1106"/>
      <c r="AO9" s="274">
        <v>1046680</v>
      </c>
      <c r="AP9" s="274">
        <v>129716</v>
      </c>
      <c r="AQ9" s="275">
        <v>171003</v>
      </c>
      <c r="AR9" s="276">
        <v>-24.1</v>
      </c>
    </row>
    <row r="10" spans="1:46" ht="13.5" customHeight="1" x14ac:dyDescent="0.15">
      <c r="A10" s="259"/>
      <c r="AK10" s="1104" t="s">
        <v>486</v>
      </c>
      <c r="AL10" s="1105"/>
      <c r="AM10" s="1105"/>
      <c r="AN10" s="1106"/>
      <c r="AO10" s="277">
        <v>122876</v>
      </c>
      <c r="AP10" s="277">
        <v>15228</v>
      </c>
      <c r="AQ10" s="278">
        <v>27322</v>
      </c>
      <c r="AR10" s="279">
        <v>-44.3</v>
      </c>
    </row>
    <row r="11" spans="1:46" ht="13.5" customHeight="1" x14ac:dyDescent="0.15">
      <c r="A11" s="259"/>
      <c r="AK11" s="1104" t="s">
        <v>487</v>
      </c>
      <c r="AL11" s="1105"/>
      <c r="AM11" s="1105"/>
      <c r="AN11" s="1106"/>
      <c r="AO11" s="277">
        <v>32864</v>
      </c>
      <c r="AP11" s="277">
        <v>4073</v>
      </c>
      <c r="AQ11" s="278">
        <v>5560</v>
      </c>
      <c r="AR11" s="279">
        <v>-26.7</v>
      </c>
    </row>
    <row r="12" spans="1:46" ht="13.5" customHeight="1" x14ac:dyDescent="0.15">
      <c r="A12" s="259"/>
      <c r="AK12" s="1104" t="s">
        <v>488</v>
      </c>
      <c r="AL12" s="1105"/>
      <c r="AM12" s="1105"/>
      <c r="AN12" s="1106"/>
      <c r="AO12" s="277" t="s">
        <v>489</v>
      </c>
      <c r="AP12" s="277" t="s">
        <v>489</v>
      </c>
      <c r="AQ12" s="278">
        <v>49</v>
      </c>
      <c r="AR12" s="279" t="s">
        <v>489</v>
      </c>
    </row>
    <row r="13" spans="1:46" ht="13.5" customHeight="1" x14ac:dyDescent="0.15">
      <c r="A13" s="259"/>
      <c r="AK13" s="1104" t="s">
        <v>490</v>
      </c>
      <c r="AL13" s="1105"/>
      <c r="AM13" s="1105"/>
      <c r="AN13" s="1106"/>
      <c r="AO13" s="277">
        <v>45297</v>
      </c>
      <c r="AP13" s="277">
        <v>5614</v>
      </c>
      <c r="AQ13" s="278">
        <v>6397</v>
      </c>
      <c r="AR13" s="279">
        <v>-12.2</v>
      </c>
    </row>
    <row r="14" spans="1:46" ht="13.5" customHeight="1" x14ac:dyDescent="0.15">
      <c r="A14" s="259"/>
      <c r="AK14" s="1104" t="s">
        <v>491</v>
      </c>
      <c r="AL14" s="1105"/>
      <c r="AM14" s="1105"/>
      <c r="AN14" s="1106"/>
      <c r="AO14" s="277">
        <v>14280</v>
      </c>
      <c r="AP14" s="277">
        <v>1770</v>
      </c>
      <c r="AQ14" s="278">
        <v>3603</v>
      </c>
      <c r="AR14" s="279">
        <v>-50.9</v>
      </c>
    </row>
    <row r="15" spans="1:46" ht="13.5" customHeight="1" x14ac:dyDescent="0.15">
      <c r="A15" s="259"/>
      <c r="AK15" s="1107" t="s">
        <v>492</v>
      </c>
      <c r="AL15" s="1108"/>
      <c r="AM15" s="1108"/>
      <c r="AN15" s="1109"/>
      <c r="AO15" s="277">
        <v>-72026</v>
      </c>
      <c r="AP15" s="277">
        <v>-8926</v>
      </c>
      <c r="AQ15" s="278">
        <v>-9266</v>
      </c>
      <c r="AR15" s="279">
        <v>-3.7</v>
      </c>
    </row>
    <row r="16" spans="1:46" x14ac:dyDescent="0.15">
      <c r="A16" s="259"/>
      <c r="AK16" s="1107" t="s">
        <v>178</v>
      </c>
      <c r="AL16" s="1108"/>
      <c r="AM16" s="1108"/>
      <c r="AN16" s="1109"/>
      <c r="AO16" s="277">
        <v>1189971</v>
      </c>
      <c r="AP16" s="277">
        <v>147474</v>
      </c>
      <c r="AQ16" s="278">
        <v>204668</v>
      </c>
      <c r="AR16" s="279">
        <v>-27.9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10" t="s">
        <v>497</v>
      </c>
      <c r="AL21" s="1111"/>
      <c r="AM21" s="1111"/>
      <c r="AN21" s="1112"/>
      <c r="AO21" s="289">
        <v>11.9</v>
      </c>
      <c r="AP21" s="290">
        <v>17.07</v>
      </c>
      <c r="AQ21" s="291">
        <v>-5.17</v>
      </c>
      <c r="AS21" s="292"/>
      <c r="AT21" s="288"/>
    </row>
    <row r="22" spans="1:46" s="260" customFormat="1" x14ac:dyDescent="0.15">
      <c r="A22" s="288"/>
      <c r="AK22" s="1110" t="s">
        <v>498</v>
      </c>
      <c r="AL22" s="1111"/>
      <c r="AM22" s="1111"/>
      <c r="AN22" s="1112"/>
      <c r="AO22" s="293">
        <v>95.6</v>
      </c>
      <c r="AP22" s="294">
        <v>95.6</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499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2" t="s">
        <v>480</v>
      </c>
      <c r="AP30" s="265"/>
      <c r="AQ30" s="266" t="s">
        <v>481</v>
      </c>
      <c r="AR30" s="267"/>
    </row>
    <row r="31" spans="1:46" x14ac:dyDescent="0.15">
      <c r="A31" s="259"/>
      <c r="AK31" s="268"/>
      <c r="AL31" s="269"/>
      <c r="AM31" s="269"/>
      <c r="AN31" s="270"/>
      <c r="AO31" s="1103"/>
      <c r="AP31" s="271" t="s">
        <v>482</v>
      </c>
      <c r="AQ31" s="272" t="s">
        <v>483</v>
      </c>
      <c r="AR31" s="273" t="s">
        <v>484</v>
      </c>
    </row>
    <row r="32" spans="1:46" ht="27" customHeight="1" x14ac:dyDescent="0.15">
      <c r="A32" s="259"/>
      <c r="AK32" s="1118" t="s">
        <v>502</v>
      </c>
      <c r="AL32" s="1119"/>
      <c r="AM32" s="1119"/>
      <c r="AN32" s="1120"/>
      <c r="AO32" s="303">
        <v>512850</v>
      </c>
      <c r="AP32" s="303">
        <v>63558</v>
      </c>
      <c r="AQ32" s="304">
        <v>121688</v>
      </c>
      <c r="AR32" s="305">
        <v>-47.8</v>
      </c>
    </row>
    <row r="33" spans="1:46" ht="13.5" customHeight="1" x14ac:dyDescent="0.15">
      <c r="A33" s="259"/>
      <c r="AK33" s="1118" t="s">
        <v>503</v>
      </c>
      <c r="AL33" s="1119"/>
      <c r="AM33" s="1119"/>
      <c r="AN33" s="1120"/>
      <c r="AO33" s="303" t="s">
        <v>489</v>
      </c>
      <c r="AP33" s="303" t="s">
        <v>489</v>
      </c>
      <c r="AQ33" s="304">
        <v>42</v>
      </c>
      <c r="AR33" s="305" t="s">
        <v>489</v>
      </c>
    </row>
    <row r="34" spans="1:46" ht="27" customHeight="1" x14ac:dyDescent="0.15">
      <c r="A34" s="259"/>
      <c r="AK34" s="1118" t="s">
        <v>504</v>
      </c>
      <c r="AL34" s="1119"/>
      <c r="AM34" s="1119"/>
      <c r="AN34" s="1120"/>
      <c r="AO34" s="303" t="s">
        <v>489</v>
      </c>
      <c r="AP34" s="303" t="s">
        <v>489</v>
      </c>
      <c r="AQ34" s="304">
        <v>167</v>
      </c>
      <c r="AR34" s="305" t="s">
        <v>489</v>
      </c>
    </row>
    <row r="35" spans="1:46" ht="27" customHeight="1" x14ac:dyDescent="0.15">
      <c r="A35" s="259"/>
      <c r="AK35" s="1118" t="s">
        <v>505</v>
      </c>
      <c r="AL35" s="1119"/>
      <c r="AM35" s="1119"/>
      <c r="AN35" s="1120"/>
      <c r="AO35" s="303">
        <v>85391</v>
      </c>
      <c r="AP35" s="303">
        <v>10583</v>
      </c>
      <c r="AQ35" s="304">
        <v>24481</v>
      </c>
      <c r="AR35" s="305">
        <v>-56.8</v>
      </c>
    </row>
    <row r="36" spans="1:46" ht="27" customHeight="1" x14ac:dyDescent="0.15">
      <c r="A36" s="259"/>
      <c r="AK36" s="1118" t="s">
        <v>506</v>
      </c>
      <c r="AL36" s="1119"/>
      <c r="AM36" s="1119"/>
      <c r="AN36" s="1120"/>
      <c r="AO36" s="303">
        <v>62796</v>
      </c>
      <c r="AP36" s="303">
        <v>7782</v>
      </c>
      <c r="AQ36" s="304">
        <v>4187</v>
      </c>
      <c r="AR36" s="305">
        <v>85.9</v>
      </c>
    </row>
    <row r="37" spans="1:46" ht="13.5" customHeight="1" x14ac:dyDescent="0.15">
      <c r="A37" s="259"/>
      <c r="AK37" s="1118" t="s">
        <v>507</v>
      </c>
      <c r="AL37" s="1119"/>
      <c r="AM37" s="1119"/>
      <c r="AN37" s="1120"/>
      <c r="AO37" s="303">
        <v>78</v>
      </c>
      <c r="AP37" s="303">
        <v>10</v>
      </c>
      <c r="AQ37" s="304">
        <v>813</v>
      </c>
      <c r="AR37" s="305">
        <v>-98.8</v>
      </c>
    </row>
    <row r="38" spans="1:46" ht="27" customHeight="1" x14ac:dyDescent="0.15">
      <c r="A38" s="259"/>
      <c r="AK38" s="1121" t="s">
        <v>508</v>
      </c>
      <c r="AL38" s="1122"/>
      <c r="AM38" s="1122"/>
      <c r="AN38" s="1123"/>
      <c r="AO38" s="306" t="s">
        <v>489</v>
      </c>
      <c r="AP38" s="306" t="s">
        <v>489</v>
      </c>
      <c r="AQ38" s="307">
        <v>19</v>
      </c>
      <c r="AR38" s="295" t="s">
        <v>489</v>
      </c>
      <c r="AS38" s="302"/>
    </row>
    <row r="39" spans="1:46" x14ac:dyDescent="0.15">
      <c r="A39" s="259"/>
      <c r="AK39" s="1121" t="s">
        <v>509</v>
      </c>
      <c r="AL39" s="1122"/>
      <c r="AM39" s="1122"/>
      <c r="AN39" s="1123"/>
      <c r="AO39" s="303">
        <v>-1450</v>
      </c>
      <c r="AP39" s="303">
        <v>-180</v>
      </c>
      <c r="AQ39" s="304">
        <v>-4925</v>
      </c>
      <c r="AR39" s="305">
        <v>-96.3</v>
      </c>
      <c r="AS39" s="302"/>
    </row>
    <row r="40" spans="1:46" ht="27" customHeight="1" x14ac:dyDescent="0.15">
      <c r="A40" s="259"/>
      <c r="AK40" s="1118" t="s">
        <v>510</v>
      </c>
      <c r="AL40" s="1119"/>
      <c r="AM40" s="1119"/>
      <c r="AN40" s="1120"/>
      <c r="AO40" s="303">
        <v>-456431</v>
      </c>
      <c r="AP40" s="303">
        <v>-56566</v>
      </c>
      <c r="AQ40" s="304">
        <v>-96916</v>
      </c>
      <c r="AR40" s="305">
        <v>-41.6</v>
      </c>
      <c r="AS40" s="302"/>
    </row>
    <row r="41" spans="1:46" x14ac:dyDescent="0.15">
      <c r="A41" s="259"/>
      <c r="AK41" s="1124" t="s">
        <v>288</v>
      </c>
      <c r="AL41" s="1125"/>
      <c r="AM41" s="1125"/>
      <c r="AN41" s="1126"/>
      <c r="AO41" s="303">
        <v>203234</v>
      </c>
      <c r="AP41" s="303">
        <v>25187</v>
      </c>
      <c r="AQ41" s="304">
        <v>49555</v>
      </c>
      <c r="AR41" s="305">
        <v>-49.2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3" t="s">
        <v>480</v>
      </c>
      <c r="AN49" s="1115" t="s">
        <v>513</v>
      </c>
      <c r="AO49" s="1116"/>
      <c r="AP49" s="1116"/>
      <c r="AQ49" s="1116"/>
      <c r="AR49" s="1117"/>
    </row>
    <row r="50" spans="1:44" x14ac:dyDescent="0.15">
      <c r="A50" s="259"/>
      <c r="AK50" s="317"/>
      <c r="AL50" s="318"/>
      <c r="AM50" s="1114"/>
      <c r="AN50" s="319" t="s">
        <v>514</v>
      </c>
      <c r="AO50" s="320" t="s">
        <v>515</v>
      </c>
      <c r="AP50" s="321" t="s">
        <v>516</v>
      </c>
      <c r="AQ50" s="322" t="s">
        <v>517</v>
      </c>
      <c r="AR50" s="323" t="s">
        <v>518</v>
      </c>
    </row>
    <row r="51" spans="1:44" x14ac:dyDescent="0.15">
      <c r="A51" s="259"/>
      <c r="AK51" s="315" t="s">
        <v>519</v>
      </c>
      <c r="AL51" s="316"/>
      <c r="AM51" s="324">
        <v>614073</v>
      </c>
      <c r="AN51" s="325">
        <v>70470</v>
      </c>
      <c r="AO51" s="326">
        <v>-42.8</v>
      </c>
      <c r="AP51" s="327">
        <v>190274</v>
      </c>
      <c r="AQ51" s="328">
        <v>13.6</v>
      </c>
      <c r="AR51" s="329">
        <v>-56.4</v>
      </c>
    </row>
    <row r="52" spans="1:44" x14ac:dyDescent="0.15">
      <c r="A52" s="259"/>
      <c r="AK52" s="330"/>
      <c r="AL52" s="331" t="s">
        <v>520</v>
      </c>
      <c r="AM52" s="332">
        <v>373460</v>
      </c>
      <c r="AN52" s="333">
        <v>42857</v>
      </c>
      <c r="AO52" s="334">
        <v>-57.8</v>
      </c>
      <c r="AP52" s="335">
        <v>88584</v>
      </c>
      <c r="AQ52" s="336">
        <v>7.3</v>
      </c>
      <c r="AR52" s="337">
        <v>-65.099999999999994</v>
      </c>
    </row>
    <row r="53" spans="1:44" x14ac:dyDescent="0.15">
      <c r="A53" s="259"/>
      <c r="AK53" s="315" t="s">
        <v>521</v>
      </c>
      <c r="AL53" s="316"/>
      <c r="AM53" s="324">
        <v>1150173</v>
      </c>
      <c r="AN53" s="325">
        <v>134791</v>
      </c>
      <c r="AO53" s="326">
        <v>91.3</v>
      </c>
      <c r="AP53" s="327">
        <v>200194</v>
      </c>
      <c r="AQ53" s="328">
        <v>5.2</v>
      </c>
      <c r="AR53" s="329">
        <v>86.1</v>
      </c>
    </row>
    <row r="54" spans="1:44" x14ac:dyDescent="0.15">
      <c r="A54" s="259"/>
      <c r="AK54" s="330"/>
      <c r="AL54" s="331" t="s">
        <v>520</v>
      </c>
      <c r="AM54" s="332">
        <v>503196</v>
      </c>
      <c r="AN54" s="333">
        <v>58971</v>
      </c>
      <c r="AO54" s="334">
        <v>37.6</v>
      </c>
      <c r="AP54" s="335">
        <v>106422</v>
      </c>
      <c r="AQ54" s="336">
        <v>20.100000000000001</v>
      </c>
      <c r="AR54" s="337">
        <v>17.5</v>
      </c>
    </row>
    <row r="55" spans="1:44" x14ac:dyDescent="0.15">
      <c r="A55" s="259"/>
      <c r="AK55" s="315" t="s">
        <v>522</v>
      </c>
      <c r="AL55" s="316"/>
      <c r="AM55" s="324">
        <v>1118286</v>
      </c>
      <c r="AN55" s="325">
        <v>132924</v>
      </c>
      <c r="AO55" s="326">
        <v>-1.4</v>
      </c>
      <c r="AP55" s="327">
        <v>196914</v>
      </c>
      <c r="AQ55" s="328">
        <v>-1.6</v>
      </c>
      <c r="AR55" s="329">
        <v>0.2</v>
      </c>
    </row>
    <row r="56" spans="1:44" x14ac:dyDescent="0.15">
      <c r="A56" s="259"/>
      <c r="AK56" s="330"/>
      <c r="AL56" s="331" t="s">
        <v>520</v>
      </c>
      <c r="AM56" s="332">
        <v>704866</v>
      </c>
      <c r="AN56" s="333">
        <v>83783</v>
      </c>
      <c r="AO56" s="334">
        <v>42.1</v>
      </c>
      <c r="AP56" s="335">
        <v>98966</v>
      </c>
      <c r="AQ56" s="336">
        <v>-7</v>
      </c>
      <c r="AR56" s="337">
        <v>49.1</v>
      </c>
    </row>
    <row r="57" spans="1:44" x14ac:dyDescent="0.15">
      <c r="A57" s="259"/>
      <c r="AK57" s="315" t="s">
        <v>523</v>
      </c>
      <c r="AL57" s="316"/>
      <c r="AM57" s="324">
        <v>1206772</v>
      </c>
      <c r="AN57" s="325">
        <v>146169</v>
      </c>
      <c r="AO57" s="326">
        <v>10</v>
      </c>
      <c r="AP57" s="327">
        <v>204757</v>
      </c>
      <c r="AQ57" s="328">
        <v>4</v>
      </c>
      <c r="AR57" s="329">
        <v>6</v>
      </c>
    </row>
    <row r="58" spans="1:44" x14ac:dyDescent="0.15">
      <c r="A58" s="259"/>
      <c r="AK58" s="330"/>
      <c r="AL58" s="331" t="s">
        <v>520</v>
      </c>
      <c r="AM58" s="332">
        <v>913604</v>
      </c>
      <c r="AN58" s="333">
        <v>110659</v>
      </c>
      <c r="AO58" s="334">
        <v>32.1</v>
      </c>
      <c r="AP58" s="335">
        <v>106071</v>
      </c>
      <c r="AQ58" s="336">
        <v>7.2</v>
      </c>
      <c r="AR58" s="337">
        <v>24.9</v>
      </c>
    </row>
    <row r="59" spans="1:44" x14ac:dyDescent="0.15">
      <c r="A59" s="259"/>
      <c r="AK59" s="315" t="s">
        <v>524</v>
      </c>
      <c r="AL59" s="316"/>
      <c r="AM59" s="324">
        <v>704868</v>
      </c>
      <c r="AN59" s="325">
        <v>87355</v>
      </c>
      <c r="AO59" s="326">
        <v>-40.200000000000003</v>
      </c>
      <c r="AP59" s="327">
        <v>194971</v>
      </c>
      <c r="AQ59" s="328">
        <v>-4.8</v>
      </c>
      <c r="AR59" s="329">
        <v>-35.4</v>
      </c>
    </row>
    <row r="60" spans="1:44" x14ac:dyDescent="0.15">
      <c r="A60" s="259"/>
      <c r="AK60" s="330"/>
      <c r="AL60" s="331" t="s">
        <v>520</v>
      </c>
      <c r="AM60" s="332">
        <v>404700</v>
      </c>
      <c r="AN60" s="333">
        <v>50155</v>
      </c>
      <c r="AO60" s="334">
        <v>-54.7</v>
      </c>
      <c r="AP60" s="335">
        <v>105966</v>
      </c>
      <c r="AQ60" s="336">
        <v>-0.1</v>
      </c>
      <c r="AR60" s="337">
        <v>-54.6</v>
      </c>
    </row>
    <row r="61" spans="1:44" x14ac:dyDescent="0.15">
      <c r="A61" s="259"/>
      <c r="AK61" s="315" t="s">
        <v>525</v>
      </c>
      <c r="AL61" s="338"/>
      <c r="AM61" s="324">
        <v>958834</v>
      </c>
      <c r="AN61" s="325">
        <v>114342</v>
      </c>
      <c r="AO61" s="326">
        <v>3.4</v>
      </c>
      <c r="AP61" s="327">
        <v>197422</v>
      </c>
      <c r="AQ61" s="339">
        <v>3.3</v>
      </c>
      <c r="AR61" s="329">
        <v>0.1</v>
      </c>
    </row>
    <row r="62" spans="1:44" x14ac:dyDescent="0.15">
      <c r="A62" s="259"/>
      <c r="AK62" s="330"/>
      <c r="AL62" s="331" t="s">
        <v>520</v>
      </c>
      <c r="AM62" s="332">
        <v>579965</v>
      </c>
      <c r="AN62" s="333">
        <v>69285</v>
      </c>
      <c r="AO62" s="334">
        <v>-0.1</v>
      </c>
      <c r="AP62" s="335">
        <v>101202</v>
      </c>
      <c r="AQ62" s="336">
        <v>5.5</v>
      </c>
      <c r="AR62" s="337">
        <v>-5.6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ih60ln527R6XPrHhdF0zJAo+YzpNwOENDZwfLtjz4duwVwg1tjmHycIPRw/r4dA11jTbGar3CcjNY26LLS88g==" saltValue="4MC5NsSu8l1Pe1ZbgSf+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2LV39NwNZDQXKaYCQ7+TGSqsDjvTPmA2dGHYF1S4bbAwicneLYooUWfFhFKiECG+8k5ympIKrukenqsDUnmXsg==" saltValue="eUHiv+4SuuJi3Mtbeb9F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oQbMJQEqJfL7BKXRUd4Ou2hemxIA+tbZ4Lrij9rSQAfGFP+8BjkY8r29v6Op6ndLo7Us/IpXhzB0Hzrsd+LpAg==" saltValue="/0Zf+Bl22/B1LN7R2YVw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7" t="s">
        <v>3</v>
      </c>
      <c r="D47" s="1127"/>
      <c r="E47" s="1128"/>
      <c r="F47" s="11">
        <v>44.04</v>
      </c>
      <c r="G47" s="12">
        <v>42.17</v>
      </c>
      <c r="H47" s="12">
        <v>41</v>
      </c>
      <c r="I47" s="12">
        <v>45.92</v>
      </c>
      <c r="J47" s="13">
        <v>44.37</v>
      </c>
    </row>
    <row r="48" spans="2:10" ht="57.75" customHeight="1" x14ac:dyDescent="0.15">
      <c r="B48" s="14"/>
      <c r="C48" s="1129" t="s">
        <v>4</v>
      </c>
      <c r="D48" s="1129"/>
      <c r="E48" s="1130"/>
      <c r="F48" s="15">
        <v>3.71</v>
      </c>
      <c r="G48" s="16">
        <v>3.96</v>
      </c>
      <c r="H48" s="16">
        <v>7.83</v>
      </c>
      <c r="I48" s="16">
        <v>4.51</v>
      </c>
      <c r="J48" s="17">
        <v>4.45</v>
      </c>
    </row>
    <row r="49" spans="2:10" ht="57.75" customHeight="1" thickBot="1" x14ac:dyDescent="0.2">
      <c r="B49" s="18"/>
      <c r="C49" s="1131" t="s">
        <v>5</v>
      </c>
      <c r="D49" s="1131"/>
      <c r="E49" s="1132"/>
      <c r="F49" s="19" t="s">
        <v>532</v>
      </c>
      <c r="G49" s="20" t="s">
        <v>533</v>
      </c>
      <c r="H49" s="20">
        <v>4.18</v>
      </c>
      <c r="I49" s="20" t="s">
        <v>534</v>
      </c>
      <c r="J49" s="21" t="s">
        <v>535</v>
      </c>
    </row>
    <row r="50" spans="2:10" x14ac:dyDescent="0.15"/>
  </sheetData>
  <sheetProtection algorithmName="SHA-512" hashValue="y55H+KQNABX4LW9PqrR5ydeUd4txv2MzgTJjXL9LnNNNo2nbK8Ybi71SgfE3zamljC8EZBZh3YVqWyDz9Xy9NQ==" saltValue="5VflaEXvkES6v5mFtHj8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7" t="s">
        <v>536</v>
      </c>
      <c r="D34" s="1137"/>
      <c r="E34" s="1138"/>
      <c r="F34" s="32">
        <v>46.44</v>
      </c>
      <c r="G34" s="33">
        <v>49.77</v>
      </c>
      <c r="H34" s="33">
        <v>50.97</v>
      </c>
      <c r="I34" s="33">
        <v>54.67</v>
      </c>
      <c r="J34" s="34">
        <v>58.07</v>
      </c>
      <c r="K34" s="22"/>
      <c r="L34" s="22"/>
      <c r="M34" s="22"/>
      <c r="N34" s="22"/>
      <c r="O34" s="22"/>
      <c r="P34" s="22"/>
    </row>
    <row r="35" spans="1:16" ht="39" customHeight="1" x14ac:dyDescent="0.15">
      <c r="A35" s="22"/>
      <c r="B35" s="35"/>
      <c r="C35" s="1133" t="s">
        <v>537</v>
      </c>
      <c r="D35" s="1133"/>
      <c r="E35" s="1134"/>
      <c r="F35" s="36">
        <v>4.59</v>
      </c>
      <c r="G35" s="37">
        <v>4.5199999999999996</v>
      </c>
      <c r="H35" s="37">
        <v>4.34</v>
      </c>
      <c r="I35" s="37">
        <v>4.8499999999999996</v>
      </c>
      <c r="J35" s="38">
        <v>5.13</v>
      </c>
      <c r="K35" s="22"/>
      <c r="L35" s="22"/>
      <c r="M35" s="22"/>
      <c r="N35" s="22"/>
      <c r="O35" s="22"/>
      <c r="P35" s="22"/>
    </row>
    <row r="36" spans="1:16" ht="39" customHeight="1" x14ac:dyDescent="0.15">
      <c r="A36" s="22"/>
      <c r="B36" s="35"/>
      <c r="C36" s="1133" t="s">
        <v>538</v>
      </c>
      <c r="D36" s="1133"/>
      <c r="E36" s="1134"/>
      <c r="F36" s="36">
        <v>3.71</v>
      </c>
      <c r="G36" s="37">
        <v>3.95</v>
      </c>
      <c r="H36" s="37">
        <v>7.82</v>
      </c>
      <c r="I36" s="37">
        <v>4.5</v>
      </c>
      <c r="J36" s="38">
        <v>4.45</v>
      </c>
      <c r="K36" s="22"/>
      <c r="L36" s="22"/>
      <c r="M36" s="22"/>
      <c r="N36" s="22"/>
      <c r="O36" s="22"/>
      <c r="P36" s="22"/>
    </row>
    <row r="37" spans="1:16" ht="39" customHeight="1" x14ac:dyDescent="0.15">
      <c r="A37" s="22"/>
      <c r="B37" s="35"/>
      <c r="C37" s="1133" t="s">
        <v>539</v>
      </c>
      <c r="D37" s="1133"/>
      <c r="E37" s="1134"/>
      <c r="F37" s="36">
        <v>4.5</v>
      </c>
      <c r="G37" s="37">
        <v>5.25</v>
      </c>
      <c r="H37" s="37">
        <v>1.76</v>
      </c>
      <c r="I37" s="37">
        <v>1.79</v>
      </c>
      <c r="J37" s="38">
        <v>2.71</v>
      </c>
      <c r="K37" s="22"/>
      <c r="L37" s="22"/>
      <c r="M37" s="22"/>
      <c r="N37" s="22"/>
      <c r="O37" s="22"/>
      <c r="P37" s="22"/>
    </row>
    <row r="38" spans="1:16" ht="39" customHeight="1" x14ac:dyDescent="0.15">
      <c r="A38" s="22"/>
      <c r="B38" s="35"/>
      <c r="C38" s="1133" t="s">
        <v>540</v>
      </c>
      <c r="D38" s="1133"/>
      <c r="E38" s="1134"/>
      <c r="F38" s="36" t="s">
        <v>489</v>
      </c>
      <c r="G38" s="37" t="s">
        <v>489</v>
      </c>
      <c r="H38" s="37" t="s">
        <v>489</v>
      </c>
      <c r="I38" s="37" t="s">
        <v>489</v>
      </c>
      <c r="J38" s="38">
        <v>2.4700000000000002</v>
      </c>
      <c r="K38" s="22"/>
      <c r="L38" s="22"/>
      <c r="M38" s="22"/>
      <c r="N38" s="22"/>
      <c r="O38" s="22"/>
      <c r="P38" s="22"/>
    </row>
    <row r="39" spans="1:16" ht="39" customHeight="1" x14ac:dyDescent="0.15">
      <c r="A39" s="22"/>
      <c r="B39" s="35"/>
      <c r="C39" s="1133" t="s">
        <v>541</v>
      </c>
      <c r="D39" s="1133"/>
      <c r="E39" s="1134"/>
      <c r="F39" s="36">
        <v>0.15</v>
      </c>
      <c r="G39" s="37">
        <v>0.05</v>
      </c>
      <c r="H39" s="37">
        <v>0.05</v>
      </c>
      <c r="I39" s="37">
        <v>0.06</v>
      </c>
      <c r="J39" s="38">
        <v>0.09</v>
      </c>
      <c r="K39" s="22"/>
      <c r="L39" s="22"/>
      <c r="M39" s="22"/>
      <c r="N39" s="22"/>
      <c r="O39" s="22"/>
      <c r="P39" s="22"/>
    </row>
    <row r="40" spans="1:16" ht="39" customHeight="1" x14ac:dyDescent="0.15">
      <c r="A40" s="22"/>
      <c r="B40" s="35"/>
      <c r="C40" s="1133" t="s">
        <v>542</v>
      </c>
      <c r="D40" s="1133"/>
      <c r="E40" s="1134"/>
      <c r="F40" s="36">
        <v>0.03</v>
      </c>
      <c r="G40" s="37">
        <v>0.01</v>
      </c>
      <c r="H40" s="37">
        <v>0.03</v>
      </c>
      <c r="I40" s="37">
        <v>0.01</v>
      </c>
      <c r="J40" s="38">
        <v>0.02</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543</v>
      </c>
      <c r="D42" s="1133"/>
      <c r="E42" s="1134"/>
      <c r="F42" s="36" t="s">
        <v>489</v>
      </c>
      <c r="G42" s="37" t="s">
        <v>489</v>
      </c>
      <c r="H42" s="37" t="s">
        <v>489</v>
      </c>
      <c r="I42" s="37" t="s">
        <v>489</v>
      </c>
      <c r="J42" s="38" t="s">
        <v>489</v>
      </c>
      <c r="K42" s="22"/>
      <c r="L42" s="22"/>
      <c r="M42" s="22"/>
      <c r="N42" s="22"/>
      <c r="O42" s="22"/>
      <c r="P42" s="22"/>
    </row>
    <row r="43" spans="1:16" ht="39" customHeight="1" thickBot="1" x14ac:dyDescent="0.2">
      <c r="A43" s="22"/>
      <c r="B43" s="40"/>
      <c r="C43" s="1135" t="s">
        <v>544</v>
      </c>
      <c r="D43" s="1135"/>
      <c r="E43" s="1136"/>
      <c r="F43" s="41">
        <v>0.31</v>
      </c>
      <c r="G43" s="42">
        <v>0.15</v>
      </c>
      <c r="H43" s="42">
        <v>0.23</v>
      </c>
      <c r="I43" s="42">
        <v>0.39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7rF7BnoZoS/XsAzNqusi8mBxCRcyS8EqiMNUZubi+Pw3rY2gaxjKF7Ilca5Bg3C3y0wyqTSBcv+QpcY59czA==" saltValue="685ISPziMUD8V1YoeB1b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462</v>
      </c>
      <c r="L45" s="58">
        <v>488</v>
      </c>
      <c r="M45" s="58">
        <v>510</v>
      </c>
      <c r="N45" s="58">
        <v>538</v>
      </c>
      <c r="O45" s="59">
        <v>513</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489</v>
      </c>
      <c r="L46" s="62" t="s">
        <v>489</v>
      </c>
      <c r="M46" s="62" t="s">
        <v>489</v>
      </c>
      <c r="N46" s="62" t="s">
        <v>489</v>
      </c>
      <c r="O46" s="63" t="s">
        <v>489</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489</v>
      </c>
      <c r="L47" s="62" t="s">
        <v>489</v>
      </c>
      <c r="M47" s="62" t="s">
        <v>489</v>
      </c>
      <c r="N47" s="62" t="s">
        <v>489</v>
      </c>
      <c r="O47" s="63" t="s">
        <v>489</v>
      </c>
      <c r="P47" s="46"/>
      <c r="Q47" s="46"/>
      <c r="R47" s="46"/>
      <c r="S47" s="46"/>
      <c r="T47" s="46"/>
      <c r="U47" s="46"/>
    </row>
    <row r="48" spans="1:21" ht="30.75" customHeight="1" x14ac:dyDescent="0.15">
      <c r="A48" s="46"/>
      <c r="B48" s="1141"/>
      <c r="C48" s="1142"/>
      <c r="D48" s="60"/>
      <c r="E48" s="1147" t="s">
        <v>13</v>
      </c>
      <c r="F48" s="1147"/>
      <c r="G48" s="1147"/>
      <c r="H48" s="1147"/>
      <c r="I48" s="1147"/>
      <c r="J48" s="1148"/>
      <c r="K48" s="61">
        <v>85</v>
      </c>
      <c r="L48" s="62">
        <v>85</v>
      </c>
      <c r="M48" s="62">
        <v>85</v>
      </c>
      <c r="N48" s="62">
        <v>84</v>
      </c>
      <c r="O48" s="63">
        <v>85</v>
      </c>
      <c r="P48" s="46"/>
      <c r="Q48" s="46"/>
      <c r="R48" s="46"/>
      <c r="S48" s="46"/>
      <c r="T48" s="46"/>
      <c r="U48" s="46"/>
    </row>
    <row r="49" spans="1:21" ht="30.75" customHeight="1" x14ac:dyDescent="0.15">
      <c r="A49" s="46"/>
      <c r="B49" s="1141"/>
      <c r="C49" s="1142"/>
      <c r="D49" s="60"/>
      <c r="E49" s="1147" t="s">
        <v>14</v>
      </c>
      <c r="F49" s="1147"/>
      <c r="G49" s="1147"/>
      <c r="H49" s="1147"/>
      <c r="I49" s="1147"/>
      <c r="J49" s="1148"/>
      <c r="K49" s="61">
        <v>60</v>
      </c>
      <c r="L49" s="62">
        <v>64</v>
      </c>
      <c r="M49" s="62">
        <v>61</v>
      </c>
      <c r="N49" s="62">
        <v>61</v>
      </c>
      <c r="O49" s="63">
        <v>63</v>
      </c>
      <c r="P49" s="46"/>
      <c r="Q49" s="46"/>
      <c r="R49" s="46"/>
      <c r="S49" s="46"/>
      <c r="T49" s="46"/>
      <c r="U49" s="46"/>
    </row>
    <row r="50" spans="1:21" ht="30.75" customHeight="1" x14ac:dyDescent="0.15">
      <c r="A50" s="46"/>
      <c r="B50" s="1141"/>
      <c r="C50" s="1142"/>
      <c r="D50" s="60"/>
      <c r="E50" s="1147" t="s">
        <v>15</v>
      </c>
      <c r="F50" s="1147"/>
      <c r="G50" s="1147"/>
      <c r="H50" s="1147"/>
      <c r="I50" s="1147"/>
      <c r="J50" s="1148"/>
      <c r="K50" s="61">
        <v>0</v>
      </c>
      <c r="L50" s="62">
        <v>0</v>
      </c>
      <c r="M50" s="62">
        <v>0</v>
      </c>
      <c r="N50" s="62">
        <v>0</v>
      </c>
      <c r="O50" s="63">
        <v>0</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489</v>
      </c>
      <c r="L51" s="62" t="s">
        <v>489</v>
      </c>
      <c r="M51" s="62">
        <v>0</v>
      </c>
      <c r="N51" s="62" t="s">
        <v>489</v>
      </c>
      <c r="O51" s="63" t="s">
        <v>489</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479</v>
      </c>
      <c r="L52" s="62">
        <v>489</v>
      </c>
      <c r="M52" s="62">
        <v>482</v>
      </c>
      <c r="N52" s="62">
        <v>491</v>
      </c>
      <c r="O52" s="63">
        <v>458</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128</v>
      </c>
      <c r="L53" s="67">
        <v>148</v>
      </c>
      <c r="M53" s="67">
        <v>174</v>
      </c>
      <c r="N53" s="67">
        <v>192</v>
      </c>
      <c r="O53" s="68">
        <v>203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GEBmgS1nf7MGhuTYeGNrQ8SRyGA6M95sXL6qO4SBrk4ouTJrpLxLze5R0DYh0GUCqhcEYhQgAt96W58uwPSJg==" saltValue="bI1hw8P6HLddM7RsLC5w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70" t="s">
        <v>30</v>
      </c>
      <c r="C41" s="1171"/>
      <c r="D41" s="103"/>
      <c r="E41" s="1176" t="s">
        <v>31</v>
      </c>
      <c r="F41" s="1176"/>
      <c r="G41" s="1176"/>
      <c r="H41" s="1177"/>
      <c r="I41" s="342">
        <v>4594</v>
      </c>
      <c r="J41" s="343">
        <v>4550</v>
      </c>
      <c r="K41" s="343">
        <v>4671</v>
      </c>
      <c r="L41" s="343">
        <v>4702</v>
      </c>
      <c r="M41" s="344">
        <v>4479</v>
      </c>
    </row>
    <row r="42" spans="2:13" ht="27.75" customHeight="1" x14ac:dyDescent="0.15">
      <c r="B42" s="1172"/>
      <c r="C42" s="1173"/>
      <c r="D42" s="104"/>
      <c r="E42" s="1178" t="s">
        <v>32</v>
      </c>
      <c r="F42" s="1178"/>
      <c r="G42" s="1178"/>
      <c r="H42" s="1179"/>
      <c r="I42" s="345" t="s">
        <v>489</v>
      </c>
      <c r="J42" s="346" t="s">
        <v>489</v>
      </c>
      <c r="K42" s="346" t="s">
        <v>489</v>
      </c>
      <c r="L42" s="346" t="s">
        <v>489</v>
      </c>
      <c r="M42" s="347" t="s">
        <v>489</v>
      </c>
    </row>
    <row r="43" spans="2:13" ht="27.75" customHeight="1" x14ac:dyDescent="0.15">
      <c r="B43" s="1172"/>
      <c r="C43" s="1173"/>
      <c r="D43" s="104"/>
      <c r="E43" s="1178" t="s">
        <v>33</v>
      </c>
      <c r="F43" s="1178"/>
      <c r="G43" s="1178"/>
      <c r="H43" s="1179"/>
      <c r="I43" s="345">
        <v>968</v>
      </c>
      <c r="J43" s="346">
        <v>916</v>
      </c>
      <c r="K43" s="346">
        <v>744</v>
      </c>
      <c r="L43" s="346">
        <v>787</v>
      </c>
      <c r="M43" s="347">
        <v>1039</v>
      </c>
    </row>
    <row r="44" spans="2:13" ht="27.75" customHeight="1" x14ac:dyDescent="0.15">
      <c r="B44" s="1172"/>
      <c r="C44" s="1173"/>
      <c r="D44" s="104"/>
      <c r="E44" s="1178" t="s">
        <v>34</v>
      </c>
      <c r="F44" s="1178"/>
      <c r="G44" s="1178"/>
      <c r="H44" s="1179"/>
      <c r="I44" s="345">
        <v>539</v>
      </c>
      <c r="J44" s="346">
        <v>481</v>
      </c>
      <c r="K44" s="346">
        <v>455</v>
      </c>
      <c r="L44" s="346">
        <v>402</v>
      </c>
      <c r="M44" s="347">
        <v>346</v>
      </c>
    </row>
    <row r="45" spans="2:13" ht="27.75" customHeight="1" x14ac:dyDescent="0.15">
      <c r="B45" s="1172"/>
      <c r="C45" s="1173"/>
      <c r="D45" s="104"/>
      <c r="E45" s="1178" t="s">
        <v>35</v>
      </c>
      <c r="F45" s="1178"/>
      <c r="G45" s="1178"/>
      <c r="H45" s="1179"/>
      <c r="I45" s="345">
        <v>432</v>
      </c>
      <c r="J45" s="346">
        <v>461</v>
      </c>
      <c r="K45" s="346">
        <v>408</v>
      </c>
      <c r="L45" s="346">
        <v>404</v>
      </c>
      <c r="M45" s="347">
        <v>366</v>
      </c>
    </row>
    <row r="46" spans="2:13" ht="27.75" customHeight="1" x14ac:dyDescent="0.15">
      <c r="B46" s="1172"/>
      <c r="C46" s="1173"/>
      <c r="D46" s="105"/>
      <c r="E46" s="1178" t="s">
        <v>36</v>
      </c>
      <c r="F46" s="1178"/>
      <c r="G46" s="1178"/>
      <c r="H46" s="1179"/>
      <c r="I46" s="345" t="s">
        <v>489</v>
      </c>
      <c r="J46" s="346" t="s">
        <v>489</v>
      </c>
      <c r="K46" s="346" t="s">
        <v>489</v>
      </c>
      <c r="L46" s="346" t="s">
        <v>489</v>
      </c>
      <c r="M46" s="347" t="s">
        <v>489</v>
      </c>
    </row>
    <row r="47" spans="2:13" ht="27.75" customHeight="1" x14ac:dyDescent="0.15">
      <c r="B47" s="1172"/>
      <c r="C47" s="1173"/>
      <c r="D47" s="106"/>
      <c r="E47" s="1180" t="s">
        <v>37</v>
      </c>
      <c r="F47" s="1181"/>
      <c r="G47" s="1181"/>
      <c r="H47" s="1182"/>
      <c r="I47" s="345" t="s">
        <v>489</v>
      </c>
      <c r="J47" s="346" t="s">
        <v>489</v>
      </c>
      <c r="K47" s="346" t="s">
        <v>489</v>
      </c>
      <c r="L47" s="346" t="s">
        <v>489</v>
      </c>
      <c r="M47" s="347" t="s">
        <v>489</v>
      </c>
    </row>
    <row r="48" spans="2:13" ht="27.75" customHeight="1" x14ac:dyDescent="0.15">
      <c r="B48" s="1172"/>
      <c r="C48" s="1173"/>
      <c r="D48" s="104"/>
      <c r="E48" s="1178" t="s">
        <v>38</v>
      </c>
      <c r="F48" s="1178"/>
      <c r="G48" s="1178"/>
      <c r="H48" s="1179"/>
      <c r="I48" s="345" t="s">
        <v>489</v>
      </c>
      <c r="J48" s="346" t="s">
        <v>489</v>
      </c>
      <c r="K48" s="346" t="s">
        <v>489</v>
      </c>
      <c r="L48" s="346" t="s">
        <v>489</v>
      </c>
      <c r="M48" s="347" t="s">
        <v>489</v>
      </c>
    </row>
    <row r="49" spans="2:13" ht="27.75" customHeight="1" x14ac:dyDescent="0.15">
      <c r="B49" s="1174"/>
      <c r="C49" s="1175"/>
      <c r="D49" s="104"/>
      <c r="E49" s="1178" t="s">
        <v>39</v>
      </c>
      <c r="F49" s="1178"/>
      <c r="G49" s="1178"/>
      <c r="H49" s="1179"/>
      <c r="I49" s="345" t="s">
        <v>489</v>
      </c>
      <c r="J49" s="346" t="s">
        <v>489</v>
      </c>
      <c r="K49" s="346" t="s">
        <v>489</v>
      </c>
      <c r="L49" s="346" t="s">
        <v>489</v>
      </c>
      <c r="M49" s="347" t="s">
        <v>489</v>
      </c>
    </row>
    <row r="50" spans="2:13" ht="27.75" customHeight="1" x14ac:dyDescent="0.15">
      <c r="B50" s="1183" t="s">
        <v>40</v>
      </c>
      <c r="C50" s="1184"/>
      <c r="D50" s="107"/>
      <c r="E50" s="1178" t="s">
        <v>41</v>
      </c>
      <c r="F50" s="1178"/>
      <c r="G50" s="1178"/>
      <c r="H50" s="1179"/>
      <c r="I50" s="345">
        <v>6919</v>
      </c>
      <c r="J50" s="346">
        <v>7095</v>
      </c>
      <c r="K50" s="346">
        <v>7540</v>
      </c>
      <c r="L50" s="346">
        <v>7594</v>
      </c>
      <c r="M50" s="347">
        <v>7425</v>
      </c>
    </row>
    <row r="51" spans="2:13" ht="27.75" customHeight="1" x14ac:dyDescent="0.15">
      <c r="B51" s="1172"/>
      <c r="C51" s="1173"/>
      <c r="D51" s="104"/>
      <c r="E51" s="1178" t="s">
        <v>42</v>
      </c>
      <c r="F51" s="1178"/>
      <c r="G51" s="1178"/>
      <c r="H51" s="1179"/>
      <c r="I51" s="345">
        <v>4</v>
      </c>
      <c r="J51" s="346">
        <v>133</v>
      </c>
      <c r="K51" s="346">
        <v>145</v>
      </c>
      <c r="L51" s="346">
        <v>144</v>
      </c>
      <c r="M51" s="347">
        <v>143</v>
      </c>
    </row>
    <row r="52" spans="2:13" ht="27.75" customHeight="1" x14ac:dyDescent="0.15">
      <c r="B52" s="1174"/>
      <c r="C52" s="1175"/>
      <c r="D52" s="104"/>
      <c r="E52" s="1178" t="s">
        <v>43</v>
      </c>
      <c r="F52" s="1178"/>
      <c r="G52" s="1178"/>
      <c r="H52" s="1179"/>
      <c r="I52" s="345">
        <v>4430</v>
      </c>
      <c r="J52" s="346">
        <v>4206</v>
      </c>
      <c r="K52" s="346">
        <v>4167</v>
      </c>
      <c r="L52" s="346">
        <v>4184</v>
      </c>
      <c r="M52" s="347">
        <v>3940</v>
      </c>
    </row>
    <row r="53" spans="2:13" ht="27.75" customHeight="1" thickBot="1" x14ac:dyDescent="0.2">
      <c r="B53" s="1185" t="s">
        <v>19</v>
      </c>
      <c r="C53" s="1186"/>
      <c r="D53" s="108"/>
      <c r="E53" s="1187" t="s">
        <v>44</v>
      </c>
      <c r="F53" s="1187"/>
      <c r="G53" s="1187"/>
      <c r="H53" s="1188"/>
      <c r="I53" s="348">
        <v>-4819</v>
      </c>
      <c r="J53" s="349">
        <v>-5026</v>
      </c>
      <c r="K53" s="349">
        <v>-5575</v>
      </c>
      <c r="L53" s="349">
        <v>-5627</v>
      </c>
      <c r="M53" s="350">
        <v>-5278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U5X/FY5j3VJVl83SilmR7hoZSYmtmD8vcwN+roTdz4kqiHKg9GQ71G1xBbgMXKFufDQE/L80vsVUybU4KJk2w==" saltValue="761A6QUsQElKpnza62v9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7" t="s">
        <v>46</v>
      </c>
      <c r="D55" s="1197"/>
      <c r="E55" s="1198"/>
      <c r="F55" s="120">
        <v>1498</v>
      </c>
      <c r="G55" s="120">
        <v>1642</v>
      </c>
      <c r="H55" s="121">
        <v>1574</v>
      </c>
    </row>
    <row r="56" spans="2:8" ht="52.5" customHeight="1" x14ac:dyDescent="0.15">
      <c r="B56" s="122"/>
      <c r="C56" s="1199" t="s">
        <v>47</v>
      </c>
      <c r="D56" s="1199"/>
      <c r="E56" s="1200"/>
      <c r="F56" s="123">
        <v>1525</v>
      </c>
      <c r="G56" s="123">
        <v>1523</v>
      </c>
      <c r="H56" s="124">
        <v>1521</v>
      </c>
    </row>
    <row r="57" spans="2:8" ht="53.25" customHeight="1" x14ac:dyDescent="0.15">
      <c r="B57" s="122"/>
      <c r="C57" s="1201" t="s">
        <v>48</v>
      </c>
      <c r="D57" s="1201"/>
      <c r="E57" s="1202"/>
      <c r="F57" s="125">
        <v>4172</v>
      </c>
      <c r="G57" s="125">
        <v>4022</v>
      </c>
      <c r="H57" s="126">
        <v>3987</v>
      </c>
    </row>
    <row r="58" spans="2:8" ht="45.75" customHeight="1" x14ac:dyDescent="0.15">
      <c r="B58" s="127"/>
      <c r="C58" s="1189" t="s">
        <v>559</v>
      </c>
      <c r="D58" s="1190"/>
      <c r="E58" s="1191"/>
      <c r="F58" s="128">
        <v>1646</v>
      </c>
      <c r="G58" s="128">
        <v>1549</v>
      </c>
      <c r="H58" s="129">
        <v>1554</v>
      </c>
    </row>
    <row r="59" spans="2:8" ht="45.75" customHeight="1" x14ac:dyDescent="0.15">
      <c r="B59" s="127"/>
      <c r="C59" s="1189" t="s">
        <v>560</v>
      </c>
      <c r="D59" s="1190"/>
      <c r="E59" s="1191"/>
      <c r="F59" s="128">
        <v>926</v>
      </c>
      <c r="G59" s="128">
        <v>899</v>
      </c>
      <c r="H59" s="129">
        <v>899</v>
      </c>
    </row>
    <row r="60" spans="2:8" ht="45.75" customHeight="1" x14ac:dyDescent="0.15">
      <c r="B60" s="127"/>
      <c r="C60" s="1189" t="s">
        <v>561</v>
      </c>
      <c r="D60" s="1190"/>
      <c r="E60" s="1191"/>
      <c r="F60" s="128">
        <v>575</v>
      </c>
      <c r="G60" s="128">
        <v>575</v>
      </c>
      <c r="H60" s="129">
        <v>575</v>
      </c>
    </row>
    <row r="61" spans="2:8" ht="45.75" customHeight="1" x14ac:dyDescent="0.15">
      <c r="B61" s="127"/>
      <c r="C61" s="1189" t="s">
        <v>562</v>
      </c>
      <c r="D61" s="1190"/>
      <c r="E61" s="1191"/>
      <c r="F61" s="128">
        <v>425</v>
      </c>
      <c r="G61" s="128">
        <v>422</v>
      </c>
      <c r="H61" s="129">
        <v>389</v>
      </c>
    </row>
    <row r="62" spans="2:8" ht="45.75" customHeight="1" thickBot="1" x14ac:dyDescent="0.2">
      <c r="B62" s="130"/>
      <c r="C62" s="1192" t="s">
        <v>563</v>
      </c>
      <c r="D62" s="1193"/>
      <c r="E62" s="1194"/>
      <c r="F62" s="131">
        <v>200</v>
      </c>
      <c r="G62" s="131">
        <v>200</v>
      </c>
      <c r="H62" s="132">
        <v>200</v>
      </c>
    </row>
    <row r="63" spans="2:8" ht="52.5" customHeight="1" thickBot="1" x14ac:dyDescent="0.2">
      <c r="B63" s="133"/>
      <c r="C63" s="1195" t="s">
        <v>49</v>
      </c>
      <c r="D63" s="1195"/>
      <c r="E63" s="1196"/>
      <c r="F63" s="134">
        <v>7195</v>
      </c>
      <c r="G63" s="134">
        <v>7186</v>
      </c>
      <c r="H63" s="135">
        <v>7082</v>
      </c>
    </row>
    <row r="64" spans="2:8" x14ac:dyDescent="0.15"/>
  </sheetData>
  <sheetProtection algorithmName="SHA-512" hashValue="A+xmAbaRGi6AbsuqWtXy8KnHhZ7sErD/nZFMlhl5Ak8CTrRrZGQQ+Drsbl4yO0dArlcB17LMvE2n0Ao63IjEvQ==" saltValue="VwbLxqLpL/08z16SEII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70470</v>
      </c>
      <c r="E3" s="154"/>
      <c r="F3" s="155">
        <v>190274</v>
      </c>
      <c r="G3" s="156"/>
      <c r="H3" s="157"/>
    </row>
    <row r="4" spans="1:8" x14ac:dyDescent="0.15">
      <c r="A4" s="158"/>
      <c r="B4" s="159"/>
      <c r="C4" s="160"/>
      <c r="D4" s="161">
        <v>42857</v>
      </c>
      <c r="E4" s="162"/>
      <c r="F4" s="163">
        <v>88584</v>
      </c>
      <c r="G4" s="164"/>
      <c r="H4" s="165"/>
    </row>
    <row r="5" spans="1:8" x14ac:dyDescent="0.15">
      <c r="A5" s="146" t="s">
        <v>521</v>
      </c>
      <c r="B5" s="151"/>
      <c r="C5" s="152"/>
      <c r="D5" s="153">
        <v>134791</v>
      </c>
      <c r="E5" s="154"/>
      <c r="F5" s="155">
        <v>200194</v>
      </c>
      <c r="G5" s="156"/>
      <c r="H5" s="157"/>
    </row>
    <row r="6" spans="1:8" x14ac:dyDescent="0.15">
      <c r="A6" s="158"/>
      <c r="B6" s="159"/>
      <c r="C6" s="160"/>
      <c r="D6" s="161">
        <v>58971</v>
      </c>
      <c r="E6" s="162"/>
      <c r="F6" s="163">
        <v>106422</v>
      </c>
      <c r="G6" s="164"/>
      <c r="H6" s="165"/>
    </row>
    <row r="7" spans="1:8" x14ac:dyDescent="0.15">
      <c r="A7" s="146" t="s">
        <v>522</v>
      </c>
      <c r="B7" s="151"/>
      <c r="C7" s="152"/>
      <c r="D7" s="153">
        <v>132924</v>
      </c>
      <c r="E7" s="154"/>
      <c r="F7" s="155">
        <v>196914</v>
      </c>
      <c r="G7" s="156"/>
      <c r="H7" s="157"/>
    </row>
    <row r="8" spans="1:8" x14ac:dyDescent="0.15">
      <c r="A8" s="158"/>
      <c r="B8" s="159"/>
      <c r="C8" s="160"/>
      <c r="D8" s="161">
        <v>83783</v>
      </c>
      <c r="E8" s="162"/>
      <c r="F8" s="163">
        <v>98966</v>
      </c>
      <c r="G8" s="164"/>
      <c r="H8" s="165"/>
    </row>
    <row r="9" spans="1:8" x14ac:dyDescent="0.15">
      <c r="A9" s="146" t="s">
        <v>523</v>
      </c>
      <c r="B9" s="151"/>
      <c r="C9" s="152"/>
      <c r="D9" s="153">
        <v>146169</v>
      </c>
      <c r="E9" s="154"/>
      <c r="F9" s="155">
        <v>204757</v>
      </c>
      <c r="G9" s="156"/>
      <c r="H9" s="157"/>
    </row>
    <row r="10" spans="1:8" x14ac:dyDescent="0.15">
      <c r="A10" s="158"/>
      <c r="B10" s="159"/>
      <c r="C10" s="160"/>
      <c r="D10" s="161">
        <v>110659</v>
      </c>
      <c r="E10" s="162"/>
      <c r="F10" s="163">
        <v>106071</v>
      </c>
      <c r="G10" s="164"/>
      <c r="H10" s="165"/>
    </row>
    <row r="11" spans="1:8" x14ac:dyDescent="0.15">
      <c r="A11" s="146" t="s">
        <v>524</v>
      </c>
      <c r="B11" s="151"/>
      <c r="C11" s="152"/>
      <c r="D11" s="153">
        <v>87355</v>
      </c>
      <c r="E11" s="154"/>
      <c r="F11" s="155">
        <v>194971</v>
      </c>
      <c r="G11" s="156"/>
      <c r="H11" s="157"/>
    </row>
    <row r="12" spans="1:8" x14ac:dyDescent="0.15">
      <c r="A12" s="158"/>
      <c r="B12" s="159"/>
      <c r="C12" s="166"/>
      <c r="D12" s="161">
        <v>50155</v>
      </c>
      <c r="E12" s="162"/>
      <c r="F12" s="163">
        <v>105966</v>
      </c>
      <c r="G12" s="164"/>
      <c r="H12" s="165"/>
    </row>
    <row r="13" spans="1:8" x14ac:dyDescent="0.15">
      <c r="A13" s="146"/>
      <c r="B13" s="151"/>
      <c r="C13" s="152"/>
      <c r="D13" s="153">
        <v>114342</v>
      </c>
      <c r="E13" s="154"/>
      <c r="F13" s="155">
        <v>197422</v>
      </c>
      <c r="G13" s="167"/>
      <c r="H13" s="157"/>
    </row>
    <row r="14" spans="1:8" x14ac:dyDescent="0.15">
      <c r="A14" s="158"/>
      <c r="B14" s="159"/>
      <c r="C14" s="160"/>
      <c r="D14" s="161">
        <v>69285</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3.71</v>
      </c>
      <c r="C19" s="168">
        <f>ROUND(VALUE(SUBSTITUTE(実質収支比率等に係る経年分析!G$48,"▲","-")),2)</f>
        <v>3.96</v>
      </c>
      <c r="D19" s="168">
        <f>ROUND(VALUE(SUBSTITUTE(実質収支比率等に係る経年分析!H$48,"▲","-")),2)</f>
        <v>7.83</v>
      </c>
      <c r="E19" s="168">
        <f>ROUND(VALUE(SUBSTITUTE(実質収支比率等に係る経年分析!I$48,"▲","-")),2)</f>
        <v>4.51</v>
      </c>
      <c r="F19" s="168">
        <f>ROUND(VALUE(SUBSTITUTE(実質収支比率等に係る経年分析!J$48,"▲","-")),2)</f>
        <v>4.45</v>
      </c>
    </row>
    <row r="20" spans="1:11" x14ac:dyDescent="0.15">
      <c r="A20" s="168" t="s">
        <v>53</v>
      </c>
      <c r="B20" s="168">
        <f>ROUND(VALUE(SUBSTITUTE(実質収支比率等に係る経年分析!F$47,"▲","-")),2)</f>
        <v>44.04</v>
      </c>
      <c r="C20" s="168">
        <f>ROUND(VALUE(SUBSTITUTE(実質収支比率等に係る経年分析!G$47,"▲","-")),2)</f>
        <v>42.17</v>
      </c>
      <c r="D20" s="168">
        <f>ROUND(VALUE(SUBSTITUTE(実質収支比率等に係る経年分析!H$47,"▲","-")),2)</f>
        <v>41</v>
      </c>
      <c r="E20" s="168">
        <f>ROUND(VALUE(SUBSTITUTE(実質収支比率等に係る経年分析!I$47,"▲","-")),2)</f>
        <v>45.92</v>
      </c>
      <c r="F20" s="168">
        <f>ROUND(VALUE(SUBSTITUTE(実質収支比率等に係る経年分析!J$47,"▲","-")),2)</f>
        <v>44.37</v>
      </c>
    </row>
    <row r="21" spans="1:11" x14ac:dyDescent="0.15">
      <c r="A21" s="168" t="s">
        <v>54</v>
      </c>
      <c r="B21" s="168">
        <f>IF(ISNUMBER(VALUE(SUBSTITUTE(実質収支比率等に係る経年分析!F$49,"▲","-"))),ROUND(VALUE(SUBSTITUTE(実質収支比率等に係る経年分析!F$49,"▲","-")),2),NA())</f>
        <v>-3.89</v>
      </c>
      <c r="C21" s="168">
        <f>IF(ISNUMBER(VALUE(SUBSTITUTE(実質収支比率等に係る経年分析!G$49,"▲","-"))),ROUND(VALUE(SUBSTITUTE(実質収支比率等に係る経年分析!G$49,"▲","-")),2),NA())</f>
        <v>-1</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-3.47</v>
      </c>
      <c r="F21" s="168">
        <f>IF(ISNUMBER(VALUE(SUBSTITUTE(実質収支比率等に係る経年分析!J$49,"▲","-"))),ROUND(VALUE(SUBSTITUTE(実質収支比率等に係る経年分析!J$49,"▲","-")),2),NA())</f>
        <v>-4.3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漁業集落排水特別会計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2.4700000000000002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4.8499999999999996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5.13</v>
      </c>
    </row>
    <row r="36" spans="1:16" x14ac:dyDescent="0.15">
      <c r="A36" s="169" t="str">
        <f>IF(連結実質赤字比率に係る赤字・黒字の構成分析!C$34="",NA(),連結実質赤字比率に係る赤字・黒字の構成分析!C$34)</f>
        <v>町立太良病院事業会計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58.07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479</v>
      </c>
      <c r="E42" s="170"/>
      <c r="F42" s="170"/>
      <c r="G42" s="170">
        <f>'実質公債費比率（分子）の構造'!L$52</f>
        <v>489</v>
      </c>
      <c r="H42" s="170"/>
      <c r="I42" s="170"/>
      <c r="J42" s="170">
        <f>'実質公債費比率（分子）の構造'!M$52</f>
        <v>482</v>
      </c>
      <c r="K42" s="170"/>
      <c r="L42" s="170"/>
      <c r="M42" s="170">
        <f>'実質公債費比率（分子）の構造'!N$52</f>
        <v>491</v>
      </c>
      <c r="N42" s="170"/>
      <c r="O42" s="170"/>
      <c r="P42" s="170">
        <f>'実質公債費比率（分子）の構造'!O$52</f>
        <v>458</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60</v>
      </c>
      <c r="C45" s="170"/>
      <c r="D45" s="170"/>
      <c r="E45" s="170">
        <f>'実質公債費比率（分子）の構造'!L$49</f>
        <v>64</v>
      </c>
      <c r="F45" s="170"/>
      <c r="G45" s="170"/>
      <c r="H45" s="170">
        <f>'実質公債費比率（分子）の構造'!M$49</f>
        <v>61</v>
      </c>
      <c r="I45" s="170"/>
      <c r="J45" s="170"/>
      <c r="K45" s="170">
        <f>'実質公債費比率（分子）の構造'!N$49</f>
        <v>61</v>
      </c>
      <c r="L45" s="170"/>
      <c r="M45" s="170"/>
      <c r="N45" s="170">
        <f>'実質公債費比率（分子）の構造'!O$49</f>
        <v>63</v>
      </c>
      <c r="O45" s="170"/>
      <c r="P45" s="170"/>
    </row>
    <row r="46" spans="1:16" x14ac:dyDescent="0.15">
      <c r="A46" s="170" t="s">
        <v>64</v>
      </c>
      <c r="B46" s="170">
        <f>'実質公債費比率（分子）の構造'!K$48</f>
        <v>85</v>
      </c>
      <c r="C46" s="170"/>
      <c r="D46" s="170"/>
      <c r="E46" s="170">
        <f>'実質公債費比率（分子）の構造'!L$48</f>
        <v>85</v>
      </c>
      <c r="F46" s="170"/>
      <c r="G46" s="170"/>
      <c r="H46" s="170">
        <f>'実質公債費比率（分子）の構造'!M$48</f>
        <v>85</v>
      </c>
      <c r="I46" s="170"/>
      <c r="J46" s="170"/>
      <c r="K46" s="170">
        <f>'実質公債費比率（分子）の構造'!N$48</f>
        <v>84</v>
      </c>
      <c r="L46" s="170"/>
      <c r="M46" s="170"/>
      <c r="N46" s="170">
        <f>'実質公債費比率（分子）の構造'!O$48</f>
        <v>85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462</v>
      </c>
      <c r="C49" s="170"/>
      <c r="D49" s="170"/>
      <c r="E49" s="170">
        <f>'実質公債費比率（分子）の構造'!L$45</f>
        <v>488</v>
      </c>
      <c r="F49" s="170"/>
      <c r="G49" s="170"/>
      <c r="H49" s="170">
        <f>'実質公債費比率（分子）の構造'!M$45</f>
        <v>510</v>
      </c>
      <c r="I49" s="170"/>
      <c r="J49" s="170"/>
      <c r="K49" s="170">
        <f>'実質公債費比率（分子）の構造'!N$45</f>
        <v>538</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128</v>
      </c>
      <c r="D50" s="170" t="e">
        <f>NA()</f>
        <v>#N/A</v>
      </c>
      <c r="E50" s="170" t="e">
        <f>NA()</f>
        <v>#N/A</v>
      </c>
      <c r="F50" s="170">
        <f>IF(ISNUMBER('実質公債費比率（分子）の構造'!L$53),'実質公債費比率（分子）の構造'!L$53,NA())</f>
        <v>148</v>
      </c>
      <c r="G50" s="170" t="e">
        <f>NA()</f>
        <v>#N/A</v>
      </c>
      <c r="H50" s="170" t="e">
        <f>NA()</f>
        <v>#N/A</v>
      </c>
      <c r="I50" s="170">
        <f>IF(ISNUMBER('実質公債費比率（分子）の構造'!M$53),'実質公債費比率（分子）の構造'!M$53,NA())</f>
        <v>174</v>
      </c>
      <c r="J50" s="170" t="e">
        <f>NA()</f>
        <v>#N/A</v>
      </c>
      <c r="K50" s="170" t="e">
        <f>NA()</f>
        <v>#N/A</v>
      </c>
      <c r="L50" s="170">
        <f>IF(ISNUMBER('実質公債費比率（分子）の構造'!N$53),'実質公債費比率（分子）の構造'!N$53,NA())</f>
        <v>192</v>
      </c>
      <c r="M50" s="170" t="e">
        <f>NA()</f>
        <v>#N/A</v>
      </c>
      <c r="N50" s="170" t="e">
        <f>NA()</f>
        <v>#N/A</v>
      </c>
      <c r="O50" s="170">
        <f>IF(ISNUMBER('実質公債費比率（分子）の構造'!O$53),'実質公債費比率（分子）の構造'!O$53,NA())</f>
        <v>203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4430</v>
      </c>
      <c r="E56" s="169"/>
      <c r="F56" s="169"/>
      <c r="G56" s="169">
        <f>'将来負担比率（分子）の構造'!J$52</f>
        <v>4206</v>
      </c>
      <c r="H56" s="169"/>
      <c r="I56" s="169"/>
      <c r="J56" s="169">
        <f>'将来負担比率（分子）の構造'!K$52</f>
        <v>4167</v>
      </c>
      <c r="K56" s="169"/>
      <c r="L56" s="169"/>
      <c r="M56" s="169">
        <f>'将来負担比率（分子）の構造'!L$52</f>
        <v>4184</v>
      </c>
      <c r="N56" s="169"/>
      <c r="O56" s="169"/>
      <c r="P56" s="169">
        <f>'将来負担比率（分子）の構造'!M$52</f>
        <v>3940</v>
      </c>
    </row>
    <row r="57" spans="1:16" x14ac:dyDescent="0.15">
      <c r="A57" s="169" t="s">
        <v>42</v>
      </c>
      <c r="B57" s="169"/>
      <c r="C57" s="169"/>
      <c r="D57" s="169">
        <f>'将来負担比率（分子）の構造'!I$51</f>
        <v>4</v>
      </c>
      <c r="E57" s="169"/>
      <c r="F57" s="169"/>
      <c r="G57" s="169">
        <f>'将来負担比率（分子）の構造'!J$51</f>
        <v>133</v>
      </c>
      <c r="H57" s="169"/>
      <c r="I57" s="169"/>
      <c r="J57" s="169">
        <f>'将来負担比率（分子）の構造'!K$51</f>
        <v>145</v>
      </c>
      <c r="K57" s="169"/>
      <c r="L57" s="169"/>
      <c r="M57" s="169">
        <f>'将来負担比率（分子）の構造'!L$51</f>
        <v>144</v>
      </c>
      <c r="N57" s="169"/>
      <c r="O57" s="169"/>
      <c r="P57" s="169">
        <f>'将来負担比率（分子）の構造'!M$51</f>
        <v>143</v>
      </c>
    </row>
    <row r="58" spans="1:16" x14ac:dyDescent="0.15">
      <c r="A58" s="169" t="s">
        <v>41</v>
      </c>
      <c r="B58" s="169"/>
      <c r="C58" s="169"/>
      <c r="D58" s="169">
        <f>'将来負担比率（分子）の構造'!I$50</f>
        <v>6919</v>
      </c>
      <c r="E58" s="169"/>
      <c r="F58" s="169"/>
      <c r="G58" s="169">
        <f>'将来負担比率（分子）の構造'!J$50</f>
        <v>7095</v>
      </c>
      <c r="H58" s="169"/>
      <c r="I58" s="169"/>
      <c r="J58" s="169">
        <f>'将来負担比率（分子）の構造'!K$50</f>
        <v>7540</v>
      </c>
      <c r="K58" s="169"/>
      <c r="L58" s="169"/>
      <c r="M58" s="169">
        <f>'将来負担比率（分子）の構造'!L$50</f>
        <v>7594</v>
      </c>
      <c r="N58" s="169"/>
      <c r="O58" s="169"/>
      <c r="P58" s="169">
        <f>'将来負担比率（分子）の構造'!M$50</f>
        <v>7425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432</v>
      </c>
      <c r="C62" s="169"/>
      <c r="D62" s="169"/>
      <c r="E62" s="169">
        <f>'将来負担比率（分子）の構造'!J$45</f>
        <v>461</v>
      </c>
      <c r="F62" s="169"/>
      <c r="G62" s="169"/>
      <c r="H62" s="169">
        <f>'将来負担比率（分子）の構造'!K$45</f>
        <v>408</v>
      </c>
      <c r="I62" s="169"/>
      <c r="J62" s="169"/>
      <c r="K62" s="169">
        <f>'将来負担比率（分子）の構造'!L$45</f>
        <v>404</v>
      </c>
      <c r="L62" s="169"/>
      <c r="M62" s="169"/>
      <c r="N62" s="169">
        <f>'将来負担比率（分子）の構造'!M$45</f>
        <v>366</v>
      </c>
      <c r="O62" s="169"/>
      <c r="P62" s="169"/>
    </row>
    <row r="63" spans="1:16" x14ac:dyDescent="0.15">
      <c r="A63" s="169" t="s">
        <v>34</v>
      </c>
      <c r="B63" s="169">
        <f>'将来負担比率（分子）の構造'!I$44</f>
        <v>539</v>
      </c>
      <c r="C63" s="169"/>
      <c r="D63" s="169"/>
      <c r="E63" s="169">
        <f>'将来負担比率（分子）の構造'!J$44</f>
        <v>481</v>
      </c>
      <c r="F63" s="169"/>
      <c r="G63" s="169"/>
      <c r="H63" s="169">
        <f>'将来負担比率（分子）の構造'!K$44</f>
        <v>455</v>
      </c>
      <c r="I63" s="169"/>
      <c r="J63" s="169"/>
      <c r="K63" s="169">
        <f>'将来負担比率（分子）の構造'!L$44</f>
        <v>402</v>
      </c>
      <c r="L63" s="169"/>
      <c r="M63" s="169"/>
      <c r="N63" s="169">
        <f>'将来負担比率（分子）の構造'!M$44</f>
        <v>346</v>
      </c>
      <c r="O63" s="169"/>
      <c r="P63" s="169"/>
    </row>
    <row r="64" spans="1:16" x14ac:dyDescent="0.15">
      <c r="A64" s="169" t="s">
        <v>33</v>
      </c>
      <c r="B64" s="169">
        <f>'将来負担比率（分子）の構造'!I$43</f>
        <v>968</v>
      </c>
      <c r="C64" s="169"/>
      <c r="D64" s="169"/>
      <c r="E64" s="169">
        <f>'将来負担比率（分子）の構造'!J$43</f>
        <v>916</v>
      </c>
      <c r="F64" s="169"/>
      <c r="G64" s="169"/>
      <c r="H64" s="169">
        <f>'将来負担比率（分子）の構造'!K$43</f>
        <v>744</v>
      </c>
      <c r="I64" s="169"/>
      <c r="J64" s="169"/>
      <c r="K64" s="169">
        <f>'将来負担比率（分子）の構造'!L$43</f>
        <v>787</v>
      </c>
      <c r="L64" s="169"/>
      <c r="M64" s="169"/>
      <c r="N64" s="169">
        <f>'将来負担比率（分子）の構造'!M$43</f>
        <v>1039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4594</v>
      </c>
      <c r="C66" s="169"/>
      <c r="D66" s="169"/>
      <c r="E66" s="169">
        <f>'将来負担比率（分子）の構造'!J$41</f>
        <v>4550</v>
      </c>
      <c r="F66" s="169"/>
      <c r="G66" s="169"/>
      <c r="H66" s="169">
        <f>'将来負担比率（分子）の構造'!K$41</f>
        <v>4671</v>
      </c>
      <c r="I66" s="169"/>
      <c r="J66" s="169"/>
      <c r="K66" s="169">
        <f>'将来負担比率（分子）の構造'!L$41</f>
        <v>4702</v>
      </c>
      <c r="L66" s="169"/>
      <c r="M66" s="169"/>
      <c r="N66" s="169">
        <f>'将来負担比率（分子）の構造'!M$41</f>
        <v>4479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1498</v>
      </c>
      <c r="C72" s="173">
        <f>基金残高に係る経年分析!G55</f>
        <v>1642</v>
      </c>
      <c r="D72" s="173">
        <f>基金残高に係る経年分析!H55</f>
        <v>1574</v>
      </c>
    </row>
    <row r="73" spans="1:16" x14ac:dyDescent="0.15">
      <c r="A73" s="172" t="s">
        <v>74</v>
      </c>
      <c r="B73" s="173">
        <f>基金残高に係る経年分析!F56</f>
        <v>1525</v>
      </c>
      <c r="C73" s="173">
        <f>基金残高に係る経年分析!G56</f>
        <v>1523</v>
      </c>
      <c r="D73" s="173">
        <f>基金残高に係る経年分析!H56</f>
        <v>1521</v>
      </c>
    </row>
    <row r="74" spans="1:16" x14ac:dyDescent="0.15">
      <c r="A74" s="172" t="s">
        <v>75</v>
      </c>
      <c r="B74" s="173">
        <f>基金残高に係る経年分析!F57</f>
        <v>4172</v>
      </c>
      <c r="C74" s="173">
        <f>基金残高に係る経年分析!G57</f>
        <v>4022</v>
      </c>
      <c r="D74" s="173">
        <f>基金残高に係る経年分析!H57</f>
        <v>3987</v>
      </c>
    </row>
  </sheetData>
  <sheetProtection algorithmName="SHA-512" hashValue="ArUw8oOuqYG9H7evY3jVwZv4/8sJXrUbSQpgQkmr/Zdzjg/zR1uX32bT8p8CEzZeKV5/6nSQvWRVKbMRo4wczg==" saltValue="jueG3VuuGq/ZDJSogwr6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zaisei03</cp:lastModifiedBy>
  <cp:lastPrinted>2025-03-05T00:47:23Z</cp:lastPrinted>
  <dcterms:created xsi:type="dcterms:W3CDTF">2025-02-19T05:04:55Z</dcterms:created>
  <dcterms:modified xsi:type="dcterms:W3CDTF">2025-03-05T08:01:37Z</dcterms:modified>
  <cp:category/>
</cp:coreProperties>
</file>